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5145" windowWidth="15480" windowHeight="6555"/>
  </bookViews>
  <sheets>
    <sheet name="Прил.3 в Закон" sheetId="10" r:id="rId1"/>
  </sheets>
  <definedNames>
    <definedName name="_xlnm._FilterDatabase" localSheetId="0" hidden="1">'Прил.3 в Закон'!$A$13:$D$199</definedName>
    <definedName name="_xlnm.Print_Titles" localSheetId="0">'Прил.3 в Закон'!$10:$13</definedName>
    <definedName name="_xlnm.Print_Area" localSheetId="0">'Прил.3 в Закон'!$A$1:$D$199</definedName>
  </definedNames>
  <calcPr calcId="144525" fullPrecision="0"/>
</workbook>
</file>

<file path=xl/calcChain.xml><?xml version="1.0" encoding="utf-8"?>
<calcChain xmlns="http://schemas.openxmlformats.org/spreadsheetml/2006/main">
  <c r="C143" i="10" l="1"/>
  <c r="C142" i="10" s="1"/>
  <c r="D143" i="10"/>
  <c r="D142" i="10" s="1"/>
  <c r="D25" i="10" l="1"/>
  <c r="C25" i="10"/>
  <c r="C99" i="10" l="1"/>
  <c r="D99" i="10"/>
  <c r="C46" i="10" l="1"/>
  <c r="D197" i="10" l="1"/>
  <c r="D196" i="10" s="1"/>
  <c r="D195" i="10" s="1"/>
  <c r="C197" i="10"/>
  <c r="C196" i="10" s="1"/>
  <c r="C195" i="10" s="1"/>
  <c r="D193" i="10"/>
  <c r="C193" i="10"/>
  <c r="D190" i="10"/>
  <c r="C190" i="10"/>
  <c r="D188" i="10"/>
  <c r="C188" i="10"/>
  <c r="D185" i="10"/>
  <c r="C185" i="10"/>
  <c r="D183" i="10"/>
  <c r="C183" i="10"/>
  <c r="D178" i="10"/>
  <c r="C178" i="10"/>
  <c r="C175" i="10"/>
  <c r="D175" i="10"/>
  <c r="C173" i="10"/>
  <c r="D173" i="10"/>
  <c r="C171" i="10"/>
  <c r="D171" i="10"/>
  <c r="C169" i="10"/>
  <c r="D169" i="10"/>
  <c r="C167" i="10"/>
  <c r="D167" i="10"/>
  <c r="C165" i="10"/>
  <c r="D165" i="10"/>
  <c r="C163" i="10"/>
  <c r="D163" i="10"/>
  <c r="C161" i="10"/>
  <c r="D161" i="10"/>
  <c r="D159" i="10"/>
  <c r="C159" i="10"/>
  <c r="D157" i="10"/>
  <c r="C157" i="10"/>
  <c r="D155" i="10"/>
  <c r="C155" i="10"/>
  <c r="D140" i="10"/>
  <c r="D139" i="10" s="1"/>
  <c r="C140" i="10"/>
  <c r="C139" i="10" s="1"/>
  <c r="C135" i="10"/>
  <c r="C134" i="10" s="1"/>
  <c r="C132" i="10"/>
  <c r="C130" i="10"/>
  <c r="C128" i="10"/>
  <c r="C125" i="10"/>
  <c r="C124" i="10" s="1"/>
  <c r="C120" i="10"/>
  <c r="C118" i="10"/>
  <c r="C115" i="10"/>
  <c r="C114" i="10" s="1"/>
  <c r="C112" i="10"/>
  <c r="C111" i="10" s="1"/>
  <c r="C110" i="10" s="1"/>
  <c r="C108" i="10"/>
  <c r="C106" i="10"/>
  <c r="C103" i="10"/>
  <c r="C101" i="10"/>
  <c r="C94" i="10"/>
  <c r="C93" i="10" s="1"/>
  <c r="C91" i="10"/>
  <c r="C89" i="10"/>
  <c r="C86" i="10"/>
  <c r="C79" i="10"/>
  <c r="C76" i="10"/>
  <c r="C75" i="10" s="1"/>
  <c r="C73" i="10"/>
  <c r="C71" i="10"/>
  <c r="C68" i="10"/>
  <c r="C66" i="10"/>
  <c r="C62" i="10"/>
  <c r="C60" i="10"/>
  <c r="C55" i="10"/>
  <c r="C50" i="10"/>
  <c r="C45" i="10" s="1"/>
  <c r="C41" i="10"/>
  <c r="C39" i="10"/>
  <c r="C35" i="10"/>
  <c r="C33" i="10"/>
  <c r="C24" i="10"/>
  <c r="C19" i="10"/>
  <c r="C17" i="10"/>
  <c r="C16" i="10" s="1"/>
  <c r="D182" i="10" l="1"/>
  <c r="C154" i="10"/>
  <c r="C182" i="10"/>
  <c r="D154" i="10"/>
  <c r="C38" i="10"/>
  <c r="C32" i="10"/>
  <c r="C31" i="10" s="1"/>
  <c r="C98" i="10"/>
  <c r="C70" i="10"/>
  <c r="C65" i="10" s="1"/>
  <c r="C15" i="10"/>
  <c r="C117" i="10"/>
  <c r="C105" i="10"/>
  <c r="C85" i="10"/>
  <c r="C78" i="10" s="1"/>
  <c r="C54" i="10"/>
  <c r="C53" i="10" s="1"/>
  <c r="C138" i="10" l="1"/>
  <c r="C137" i="10" s="1"/>
  <c r="C97" i="10"/>
  <c r="D138" i="10"/>
  <c r="D137" i="10" s="1"/>
  <c r="D115" i="10"/>
  <c r="D135" i="10"/>
  <c r="D134" i="10" s="1"/>
  <c r="D132" i="10"/>
  <c r="D130" i="10"/>
  <c r="D128" i="10"/>
  <c r="D125" i="10"/>
  <c r="D120" i="10"/>
  <c r="D118" i="10"/>
  <c r="D112" i="10"/>
  <c r="D111" i="10" s="1"/>
  <c r="D110" i="10" s="1"/>
  <c r="D108" i="10"/>
  <c r="D106" i="10"/>
  <c r="D103" i="10"/>
  <c r="D101" i="10"/>
  <c r="D94" i="10"/>
  <c r="D93" i="10" s="1"/>
  <c r="D91" i="10"/>
  <c r="D89" i="10"/>
  <c r="D86" i="10"/>
  <c r="D79" i="10"/>
  <c r="D76" i="10"/>
  <c r="D75" i="10" s="1"/>
  <c r="D73" i="10"/>
  <c r="D71" i="10"/>
  <c r="D68" i="10"/>
  <c r="D66" i="10"/>
  <c r="D62" i="10"/>
  <c r="D60" i="10"/>
  <c r="D55" i="10"/>
  <c r="D50" i="10"/>
  <c r="D46" i="10"/>
  <c r="D41" i="10"/>
  <c r="D39" i="10"/>
  <c r="D35" i="10"/>
  <c r="D33" i="10"/>
  <c r="D24" i="10"/>
  <c r="D19" i="10"/>
  <c r="D17" i="10"/>
  <c r="D16" i="10" s="1"/>
  <c r="D98" i="10" l="1"/>
  <c r="C14" i="10"/>
  <c r="D54" i="10"/>
  <c r="D53" i="10" s="1"/>
  <c r="D15" i="10"/>
  <c r="D38" i="10"/>
  <c r="D70" i="10"/>
  <c r="D65" i="10" s="1"/>
  <c r="D85" i="10"/>
  <c r="D78" i="10" s="1"/>
  <c r="D105" i="10"/>
  <c r="D32" i="10"/>
  <c r="D31" i="10" s="1"/>
  <c r="D124" i="10"/>
  <c r="D117" i="10" s="1"/>
  <c r="D45" i="10"/>
  <c r="C199" i="10" l="1"/>
  <c r="D114" i="10"/>
  <c r="D97" i="10"/>
  <c r="D14" i="10" l="1"/>
  <c r="D199" i="10" l="1"/>
</calcChain>
</file>

<file path=xl/sharedStrings.xml><?xml version="1.0" encoding="utf-8"?>
<sst xmlns="http://schemas.openxmlformats.org/spreadsheetml/2006/main" count="381" uniqueCount="376">
  <si>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</si>
  <si>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</si>
  <si>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</si>
  <si>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</si>
  <si>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Денежные взыскания (штрафы) и иные суммы,  взыскиваемые с лиц, виновных в совершении преступлений, и в возмещение ущерба имуществу, зачисляемые в бюджеты субъектов Российской Федерации</t>
  </si>
  <si>
    <t>Денежные взыскания (штрафы) за нарушение законодательства о рекламе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</si>
  <si>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</si>
  <si>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</si>
  <si>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ПРОЧИЕ НЕНАЛОГОВЫЕ ДОХОДЫ</t>
  </si>
  <si>
    <t>Прочие неналоговые доходы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</si>
  <si>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</si>
  <si>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Прочие неналоговые доходы бюджетов субъектов Российской Федерации</t>
  </si>
  <si>
    <t>БЕЗВОЗМЕЗДНЫЕ ПОСТУПЛЕНИЯ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</si>
  <si>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</si>
  <si>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</si>
  <si>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субъектов Российской Федерации на выравнивание бюджетной обеспеченности</t>
  </si>
  <si>
    <t>Субвенции бюджетам субъектов Российской Федерации и муниципальных образований</t>
  </si>
  <si>
    <t>Субвенции бюджетам на оплату жилищно-коммунальных услуг отдельным категориям граждан</t>
  </si>
  <si>
    <t>Субвенции бюджетам субъектов Российской Федерации на оплату жилищно-коммунальных услуг отдельным категориям граждан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</si>
  <si>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</si>
  <si>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</si>
  <si>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Денежные взыскания (штрафы) за нарушение законодательства Российской Федерации о пожарной безопасности</t>
  </si>
  <si>
    <t>Поступления сумм в возмещение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</si>
  <si>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Поступления сумм в возмещение вреда, причиняемого автомобильным дорогам регионального или межмуниципального значения транспортными средствами, осуществляющими перевозки тяжеловесных и  (или) крупногабаритных грузов, зачисляемые в бюджеты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</si>
  <si>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</si>
  <si>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</si>
  <si>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</si>
  <si>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Итого доходов</t>
  </si>
  <si>
    <t>НАЛОГОВЫЕ И НЕНАЛОГОВЫЕ ДОХОДЫ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</si>
  <si>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</si>
  <si>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Наименование </t>
  </si>
  <si>
    <t>Код бюджетной классификации Российской Федерации</t>
  </si>
  <si>
    <t>НАЛОГИ НА ПРИБЫЛЬ, ДОХОДЫ</t>
  </si>
  <si>
    <t>Налог на прибыль организаций</t>
  </si>
  <si>
    <t xml:space="preserve">Прочие государственные пошлины за совершение прочих юридически значимых действий, подлежащие зачислению в бюджет субъекта Российской Федерации 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</si>
  <si>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</si>
  <si>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</si>
  <si>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</si>
  <si>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</si>
  <si>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Налог на добычу полезных ископаемых в виде угля</t>
  </si>
  <si>
    <t>Прочие безвозмездные поступления в бюджеты субъектов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</si>
  <si>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</si>
  <si>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</si>
  <si>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Акцизы на пиво, производимое на территории Российской Федерации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</si>
  <si>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местного значения</t>
  </si>
  <si>
    <t>Прочие платежи при пользовании недрами по участкам недр местного значения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</si>
  <si>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</si>
  <si>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</si>
  <si>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 доходы</t>
  </si>
  <si>
    <t>Государственная пошлина за государственную регистрацию средств массовой информации, продукция которых предназначена для распространения преимущественно на территории субъекта Российской Федерации, а также за выдачу дубликата свидетельства о такой регистрации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</si>
  <si>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</si>
  <si>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НАЛОГИ НА ИМУЩЕСТВО</t>
  </si>
  <si>
    <t>Налог на имущество организаций</t>
  </si>
  <si>
    <t>Налог на имущество организаций по имуществу, не входящему в Единую систему газоснабжения</t>
  </si>
  <si>
    <t>Транспортный налог</t>
  </si>
  <si>
    <t>Транспортный налог с организаций</t>
  </si>
  <si>
    <t>Транспортный налог с физических лиц</t>
  </si>
  <si>
    <t>НАЛОГИ, СБОРЫ И РЕГУЛЯРНЫЕ ПЛАТЕЖИ ЗА ПОЛЬЗОВАНИЕ ПРИРОДНЫМИ РЕСУРСАМИ</t>
  </si>
  <si>
    <t>Налог на добычу полезных ископаемых</t>
  </si>
  <si>
    <t>Налог на добычу общераспространенных полезных ископаемых</t>
  </si>
  <si>
    <t>Налог на добычу прочих полезных ископаемых (за исключением полезных ископаемых в виде природных алмазов)</t>
  </si>
  <si>
    <t>Сборы за пользование объектами животного мира и за пользование объектами водных биологических ресурсов</t>
  </si>
  <si>
    <t>Сбор за пользование объектами животного мира</t>
  </si>
  <si>
    <t>ГОСУДАРСТВЕННАЯ ПОШЛИНА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</si>
  <si>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</si>
  <si>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</t>
  </si>
  <si>
    <t>Доходы, получаемые в виде арендной платы, а также средства от продажи права на  заключение  договоров аренды   за   земли,   находящиеся    в собственности   субъектов    Российской Федерации (за исключением земельных участков бюджетных и автономных учреждений субъектов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</si>
  <si>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</si>
  <si>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</si>
  <si>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</si>
  <si>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основных средств по указанному имуществу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</si>
  <si>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</si>
  <si>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</si>
  <si>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</si>
  <si>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</si>
  <si>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</si>
  <si>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</si>
  <si>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</si>
  <si>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ОКАЗАНИЯ ПЛАТНЫХ УСЛУГ (РАБОТ) И КОМПЕНСАЦИИ ЗАТРАТ ГОСУДАРСТВА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</si>
  <si>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</si>
  <si>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</si>
  <si>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субъектов Российской Федерации</t>
  </si>
  <si>
    <t>Доходы от компенсации затрат государства</t>
  </si>
  <si>
    <t xml:space="preserve">Прочие доходы от компенсации затрат государства </t>
  </si>
  <si>
    <t>Прочие доходы от компенсации затрат бюджетов субъектов Российской Федерации</t>
  </si>
  <si>
    <t>Платежи, взимаемые государственными органами (организациями) субъектов Российской Федерации за выполнение определенных функций</t>
  </si>
  <si>
    <t>Платежи, взимаемые государственными и муниципальными органами (организациями) за выполнение определенных функций</t>
  </si>
  <si>
    <t xml:space="preserve">Субвенции бюджетам на реализацию полномочий Российской Федерации по осуществлению социальных выплат безработным гражданам </t>
  </si>
  <si>
    <t xml:space="preserve"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</si>
  <si>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</si>
  <si>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>Государственная пошлина за государственную регистрацию межрегиональных, региональных и местных общественных объединений, отделений общественных объединений, а также за государственную регистрацию изменений их учредительных документов</t>
  </si>
  <si>
    <t>Государственная  пошлина  за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</si>
  <si>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субъектов Российской Федерации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</si>
  <si>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</t>
  </si>
  <si>
    <t>Субвенции бюджетам на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</si>
  <si>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</si>
  <si>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</si>
  <si>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Минимальный налог, зачисляемый в бюджеты субъектов Российской Федерации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</si>
  <si>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</si>
  <si>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 землю, а также средства от   продажи   права   на    заключение договоров  аренды  указанных 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</si>
  <si>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</si>
  <si>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</si>
  <si>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 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</si>
  <si>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</t>
  </si>
  <si>
    <t>Денежные взыскания (штрафы) за нарушение законодательства о государственном регулировании цен (тарифов) в части цен (тарифов), регулируемых органами государственной власти субъектов Российской Федерации, налагаемые органами исполнительной власти субъектов Российской Федерации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</si>
  <si>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</si>
  <si>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</si>
  <si>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</si>
  <si>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</si>
  <si>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</si>
  <si>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</si>
  <si>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Прочие платежи при пользовании недрами</t>
  </si>
  <si>
    <t xml:space="preserve">Плата за использование лесов </t>
  </si>
  <si>
    <t>Сбор за пользование объектами водных биологических ресурсов (по внутренним водным объектам)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</si>
  <si>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</si>
  <si>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Денежные взыскания (штрафы) за нарушение законодательства Российской Федерации о безопасности дорожного движения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</si>
  <si>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регионального или межмуниципального значения</t>
  </si>
  <si>
    <t>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</si>
  <si>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</t>
  </si>
  <si>
    <t>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значения, зачисляемая в бюджеты субъектов Российской Федерации</t>
  </si>
  <si>
    <t>Плата за оказание услуг по присоединению объектов дорожного сервиса к автомобильным дорогам общего пользования</t>
  </si>
  <si>
    <t xml:space="preserve">Плата за использование лесов, расположенных на землях лесного фонда </t>
  </si>
  <si>
    <t>Плата за использование лесов, расположенных на землях лесного фонда,  в части, превышающей минимальный размер арендной платы</t>
  </si>
  <si>
    <t>Налог на игорный бизнес</t>
  </si>
  <si>
    <t>Доходы, поступающие в порядке возмещения расходов, понесенных в связи с эксплуатацией имущества субъектов Российской Федерации</t>
  </si>
  <si>
    <t xml:space="preserve">Доходы, поступающие в порядке возмещения расходов, понесенных в связи с эксплуатацией имущества 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</si>
  <si>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</si>
  <si>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</si>
  <si>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Сумма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</si>
  <si>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</si>
  <si>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</si>
  <si>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препаратами, а также специализированными продуктами лечебного питания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</si>
  <si>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В и С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</si>
  <si>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</si>
  <si>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БЕЗВОЗМЕЗДНЫЕ ПОСТУПЛЕНИЯ ОТ ДРУГИХ БЮДЖЕТОВ БЮДЖЕТНОЙ СИСТЕМЫ РОССИЙСКОЙ ФЕДЕРАЦИИ</t>
  </si>
  <si>
    <t>ПРОЧИЕ БЕЗВОЗМЕЗДНЫЕ ПОСТУПЛЕНИЯ</t>
  </si>
  <si>
    <t>Субвенции бюджетам субъектов Российской Федерации на составление (изменение) списков кандидатов в присяжные заседатели федеральных судов общей юрисдикции в Российской Федерации</t>
  </si>
  <si>
    <t>000 1 00 00000 00 0000 000</t>
  </si>
  <si>
    <t>000 1 01 00000 00 0000 000</t>
  </si>
  <si>
    <t>000 1 01 01000 00 0000 110</t>
  </si>
  <si>
    <t>000 1 01 01010 00 0000 110</t>
  </si>
  <si>
    <t>000 1 01 01012 02 0000 110</t>
  </si>
  <si>
    <t>000 1 01 02000 01 0000 110</t>
  </si>
  <si>
    <t>000 1 01 02010 01 0000 110</t>
  </si>
  <si>
    <t>000 1 01 02020 01 0000 110</t>
  </si>
  <si>
    <t>000 1 01 02030 01 0000 110</t>
  </si>
  <si>
    <t>000 1 01 02040 01 0000 110</t>
  </si>
  <si>
    <t>000 1 03 00000 00 0000 000</t>
  </si>
  <si>
    <t>000 1 03 02000 01 0000 110</t>
  </si>
  <si>
    <t>000 1 03 02100 01 0000 110</t>
  </si>
  <si>
    <t>000 1 05 00000 00 0000 000</t>
  </si>
  <si>
    <t>000 1 05 01000 00 0000 110</t>
  </si>
  <si>
    <t>000 1 05 01010 01 0000 110</t>
  </si>
  <si>
    <t>000 1 05 01011 01 0000 110</t>
  </si>
  <si>
    <t>000 1 05 01020 01 0000 110</t>
  </si>
  <si>
    <t>000 1 05 01021 01 0000 110</t>
  </si>
  <si>
    <t>000 1 05 01050 01 0000 110</t>
  </si>
  <si>
    <t>000 1 06 00000 00 0000 000</t>
  </si>
  <si>
    <t>000 1 06 02000 02 0000 110</t>
  </si>
  <si>
    <t>000 1 06 02010 02 0000 110</t>
  </si>
  <si>
    <t>000 1 06 04000 02 0000 110</t>
  </si>
  <si>
    <t>000 1 06 04011 02 0000 110</t>
  </si>
  <si>
    <t>000 1 06 04012 02 0000 110</t>
  </si>
  <si>
    <t>000 1 06 05000 02 0000 110</t>
  </si>
  <si>
    <t>000 1 07 00000 00 0000 000</t>
  </si>
  <si>
    <t>000 1 07 01000 01 0000 110</t>
  </si>
  <si>
    <t>000 1 07 01020 01 0000 110</t>
  </si>
  <si>
    <t>000 1 07 01030 01 0000 110</t>
  </si>
  <si>
    <t>000 1 07 01060 01 0000 110</t>
  </si>
  <si>
    <t>000 1 07 04000 01 0000 110</t>
  </si>
  <si>
    <t>000 1 07 04010 01 0000 110</t>
  </si>
  <si>
    <t>000 1 07 04030 01 0000 110</t>
  </si>
  <si>
    <t>000 1 08 00000 00 0000 000</t>
  </si>
  <si>
    <t>000 1 08 07000 01 0000 110</t>
  </si>
  <si>
    <t>000 1 08 07080 01 0000 110</t>
  </si>
  <si>
    <t>000 1 08 07082 01 0000 110</t>
  </si>
  <si>
    <t>000 1 08 07110 01 0000 110</t>
  </si>
  <si>
    <t>000 1 08 07120 01 0000 110</t>
  </si>
  <si>
    <t>000 1 08 07130 01 0000 110</t>
  </si>
  <si>
    <t>000 1 08 07140 01 0000 110</t>
  </si>
  <si>
    <t>000 1 08 07142 01 0000 110</t>
  </si>
  <si>
    <t>000 1 08 07170 01 0000 110</t>
  </si>
  <si>
    <t>000 1 08 07172 01 0000 110</t>
  </si>
  <si>
    <t>000 1 08 07300 01 0000 110</t>
  </si>
  <si>
    <t>000 1 11 00000 00 0000 000</t>
  </si>
  <si>
    <t>000 1 11 01000 00 0000 120</t>
  </si>
  <si>
    <t>000 1 11 01020 02 0000 120</t>
  </si>
  <si>
    <t>000 1 11 03000 00 0000 120</t>
  </si>
  <si>
    <t>000 1 11 03020 02 0000 120</t>
  </si>
  <si>
    <t>000 1 11 05000 00 0000 120</t>
  </si>
  <si>
    <t>000 1 11 05020 00 0000 120</t>
  </si>
  <si>
    <t>000 1 11 05022 02 0000 120</t>
  </si>
  <si>
    <t>000 1 11 05030 00 0000 120</t>
  </si>
  <si>
    <t>000 1 11 05032 02 0000 120</t>
  </si>
  <si>
    <t>000 1 11 07000 00 0000 120</t>
  </si>
  <si>
    <t>000 1 11 07010 00 0000 120</t>
  </si>
  <si>
    <t>000 1 11 07012 02 0000 120</t>
  </si>
  <si>
    <t>000 1 12 00000 00 0000 000</t>
  </si>
  <si>
    <t>000 1 12 01000 01 0000 120</t>
  </si>
  <si>
    <t>000 1 12 01010 01 0000 120</t>
  </si>
  <si>
    <t>000 1 12 01020 01 0000 120</t>
  </si>
  <si>
    <t>000 1 12 01030 01 0000 120</t>
  </si>
  <si>
    <t>000 1 12 01040 01 0000 120</t>
  </si>
  <si>
    <t>000 1 12 01070 01 0000 120</t>
  </si>
  <si>
    <t>000 1 12 02000 00 0000 120</t>
  </si>
  <si>
    <t>000 1 12 02010 01 0000 120</t>
  </si>
  <si>
    <t>000 1 12 02012 01 0000 120</t>
  </si>
  <si>
    <t>000 1 12 02030 01 0000 120</t>
  </si>
  <si>
    <t>000 1 12 02050 01 0000 120</t>
  </si>
  <si>
    <t>000 1 12 02052 01 0000 120</t>
  </si>
  <si>
    <t>000 1 12 02100 00 0000 120</t>
  </si>
  <si>
    <t>000 1 12 02102 02 0000 120</t>
  </si>
  <si>
    <t>000 1 12 04000 00 0000 120</t>
  </si>
  <si>
    <t>000 1 12 04010 00 0000 120</t>
  </si>
  <si>
    <t>000 1 12 04014 02 0000 120</t>
  </si>
  <si>
    <t>000 1 12 04015 02 0000 120</t>
  </si>
  <si>
    <t>000 1 13 00000 00 0000 000</t>
  </si>
  <si>
    <t>000 1 13 01000 00 0000 130</t>
  </si>
  <si>
    <t>000 1 13 01500 00 0000 130</t>
  </si>
  <si>
    <t>000 1 13 01520 02 0000 130</t>
  </si>
  <si>
    <t>000 1 13 01990 00 0000 130</t>
  </si>
  <si>
    <t>000 1 13 01992 02 0000 130</t>
  </si>
  <si>
    <t>000 1 13 02000 00 0000 130</t>
  </si>
  <si>
    <t>000 1 13 02060 00 0000 130</t>
  </si>
  <si>
    <t>000 1 13 02062 02 0000 130</t>
  </si>
  <si>
    <t>000 1 13 02990 00 0000 130</t>
  </si>
  <si>
    <t>000 1 13 02992 02 0000 130</t>
  </si>
  <si>
    <t>000 1 14 00000 00 0000 000</t>
  </si>
  <si>
    <t>000 1 14 02000 00 0000 000</t>
  </si>
  <si>
    <t>000 1 14 02020 02 0000 410</t>
  </si>
  <si>
    <t>000 1 14 02023 02 0000 410</t>
  </si>
  <si>
    <t>000 1 15 00000 00 0000 000</t>
  </si>
  <si>
    <t>000 1 15 02000 00 0000 140</t>
  </si>
  <si>
    <t>000 1 15 02020 02 0000 140</t>
  </si>
  <si>
    <t>000 1 16 00000 00 0000 000</t>
  </si>
  <si>
    <t>000 1 16 02000 00 0000 140</t>
  </si>
  <si>
    <t>000 1 16 02030 02 0000 140</t>
  </si>
  <si>
    <t>000 1 16 21000 00 0000 140</t>
  </si>
  <si>
    <t>000 1 16 21020 02 0000 140</t>
  </si>
  <si>
    <t>000 1 16 26000 01 0000 140</t>
  </si>
  <si>
    <t>000 1 16 27000 01 0000 140</t>
  </si>
  <si>
    <t>000 1 16 30000 01 0000 140</t>
  </si>
  <si>
    <t>000 1 16 30010 01 0000 140</t>
  </si>
  <si>
    <t>000 1 16 30012 01 0000 140</t>
  </si>
  <si>
    <t>000 1 16 30020 01 0000 140</t>
  </si>
  <si>
    <t>000 1 16 33000 00 0000 140</t>
  </si>
  <si>
    <t>000 1 16 33020 02 0000 140</t>
  </si>
  <si>
    <t>000 1 16 37000 00 0000 140</t>
  </si>
  <si>
    <t>000 1 16 37020 02 0000 140</t>
  </si>
  <si>
    <t>000 1 16 90000 00 0000 140</t>
  </si>
  <si>
    <t>000 1 16 90020 02 0000 140</t>
  </si>
  <si>
    <t>000 1 17 00000 00 0000 000</t>
  </si>
  <si>
    <t>000 1 17 05000 00 0000 180</t>
  </si>
  <si>
    <t>000 1 17 05020 02 0000 180</t>
  </si>
  <si>
    <t>000 2 02 00000 00 0000 000</t>
  </si>
  <si>
    <t>000 2 02 01000 00 0000 151</t>
  </si>
  <si>
    <t>000 2 02 01001 00 0000 151</t>
  </si>
  <si>
    <t>000 2 02 01001 02 0000 151</t>
  </si>
  <si>
    <t>000 2 02 02000 00 0000 151</t>
  </si>
  <si>
    <t>000 2 02 03000 00 0000 151</t>
  </si>
  <si>
    <t>000 2 02 03001 00 0000 151</t>
  </si>
  <si>
    <t>000 2 02 03001 02 0000 151</t>
  </si>
  <si>
    <t>000 2 02 03004 00 0000 151</t>
  </si>
  <si>
    <t>000 2 02 03004 02 0000 151</t>
  </si>
  <si>
    <t>000 2 02 03007 00 0000 151</t>
  </si>
  <si>
    <t>000 2 02 03007 02 0000 151</t>
  </si>
  <si>
    <t>000 2 02 03011 00 0000 151</t>
  </si>
  <si>
    <t>000 2 02 03011 02 0000 151</t>
  </si>
  <si>
    <t>000 2 02 03015 00 0000 151</t>
  </si>
  <si>
    <t>000 2 02 03015 02 0000 151</t>
  </si>
  <si>
    <t>000 2 02 03020 00 0000 151</t>
  </si>
  <si>
    <t>000 2 02 03020 02 0000 151</t>
  </si>
  <si>
    <t>000 2 02 03025 00 0000 151</t>
  </si>
  <si>
    <t>000 2 02 03025 02 0000 151</t>
  </si>
  <si>
    <t>000 2 02 03053 00 0000 151</t>
  </si>
  <si>
    <t>000 2 02 03053 02 0000 151</t>
  </si>
  <si>
    <t>000 2 02 03070 00 0000 151</t>
  </si>
  <si>
    <t>000 2 02 03070 02 0000 151</t>
  </si>
  <si>
    <t>000 2 02 03998 02 0000 151</t>
  </si>
  <si>
    <t>000 2 02 04000 00 0000 151</t>
  </si>
  <si>
    <t>000 2 02 04017 00 0000 151</t>
  </si>
  <si>
    <t>000 2 02 04017 02 0000 151</t>
  </si>
  <si>
    <t>000 2 02 04055 02 0000 151</t>
  </si>
  <si>
    <t>000 2 07 02000 02 0000 180</t>
  </si>
  <si>
    <t>000 2 07 02030 02 0000 180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</si>
  <si>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и 228 Налогового кодекса Российской Федерации</t>
    </r>
  </si>
  <si>
    <r>
  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Налогового кодекса Российской Федерации</t>
    </r>
  </si>
  <si>
    <t>Плата за использование лесов, расположенных на землях лесного фонда,  в части платы по договору купли-продажи лесных насаждений для собственных нужд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</si>
  <si>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</si>
  <si>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Государственная пошлина за государственную регистрацию политических партий и региональных отделений политических партий</t>
  </si>
  <si>
    <t>Субсидии бюджетам бюджетной системы Российской Федерации (межбюджетные субсидии)</t>
  </si>
  <si>
    <t>000 2 02 02173 02 0000 151</t>
  </si>
  <si>
    <t>Межбюджетные трансферты, передаваемые бюджетам на осуществление отдельных полномочий в области обеспечения лекарственными препаратами, а также специализированными продуктами лечебного питания</t>
  </si>
  <si>
    <t xml:space="preserve">ПРОГНОЗИРУЕМЫЕ ДОХОДЫ ОБЛАСТНОГО БЮДЖЕТА НА ПЛАНОВЫЙ ПЕРИОД 2016 И 2017 ГОДОВ 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</si>
  <si>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</si>
  <si>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Российской Федерации на возмещение части затрат на приобретение элитных семян</t>
  </si>
  <si>
    <t>Субсидии бюджетам субъектов Российской Федерации на возмещение части затрат на закладку и уход за многолетними плодовыми и ягодными насаждениями</t>
  </si>
  <si>
    <t>Субсидии бюджетам субъектов Российской Федерации на возмещение части затрат на приобретение семян с учетом доставки в районы Крайнего Севера и приравненные к ним местности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</si>
  <si>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</si>
  <si>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поддержку племенного животноводства</t>
  </si>
  <si>
    <t>Субсидии бюджетам субъектов Российской Федерации на 1 килограмм реализованного и (или) отгруженного на собственную переработку молока</t>
  </si>
  <si>
    <t>Субсидии бюджетам субъектов Российской Федерации на поддержку племенного крупного рогатого скота мясного направления</t>
  </si>
  <si>
    <t>Субвенции бюджетам на осуществление отдельных полномочий в области лесных отношений</t>
  </si>
  <si>
    <t>Субвенции бюджетам субъектов Российской Федерации на осуществление отдельных полномочий в области лесных отношений</t>
  </si>
  <si>
    <t>Субвенции бюджетам на осуществление отдельных полномочий в области водных отношений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</si>
  <si>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</si>
  <si>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проведение Всероссийской сельскохозяйственной переписи в 2016 году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</si>
  <si>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</si>
  <si>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</si>
  <si>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Единая субвенция бюджетам субъектов Российской Федерации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</si>
  <si>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</si>
  <si>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</si>
  <si>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</si>
  <si>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Межбюджетные трансферты, передаваемые бюджетам субъектов Российской Федерации на финансовое обеспечение дорожной деятельности в отношении автомобильных дорог общего пользования регионального или межмуниципального значения</t>
  </si>
  <si>
    <t>Межбюджетные трансферты, передаваемые бюджетам на 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</si>
  <si>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Межбюджетные трансферты, передаваемые бюджетам субъектов Российской Федерации на 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</si>
  <si>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Межбюджетные трансферты, передаваемые бюджетам субъектов Российской Федерации на финансовое обеспечение закупок антибактериальных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</si>
  <si>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Межбюджетные трансферты бюджетам на реализацию мероприятий по профилактике ВИЧ-инфекции и гепатитов В и С</t>
  </si>
  <si>
    <t>Межбюджетные трансферты, передаваемые бюджетам субъектов Российской Федерации на реализацию мероприятий по профилактике ВИЧ-инфекции и гепатитов В и С</t>
  </si>
  <si>
    <t>000 2 02 02174 02 0000 151</t>
  </si>
  <si>
    <t>000 2 02 02177 02 0000 151</t>
  </si>
  <si>
    <t>000 2 02 02179 02 0000 151</t>
  </si>
  <si>
    <t>000 2 02 02180 02 0000 151</t>
  </si>
  <si>
    <t>000 2 02 02184 02 0000 151</t>
  </si>
  <si>
    <t>000 2 02 02185 02 0000 151</t>
  </si>
  <si>
    <t>000 2 02 02186 02 0000 151</t>
  </si>
  <si>
    <t>000 2 02 02193 02 0000 151</t>
  </si>
  <si>
    <t>000 2 02 03018 00 0000 151</t>
  </si>
  <si>
    <t>000 2 02 03018 02 0000 151</t>
  </si>
  <si>
    <t>000 2 02 03019 00 0000 151</t>
  </si>
  <si>
    <t>000 2 02 03019 02 0000 151</t>
  </si>
  <si>
    <t>000 2 02 03121 02 0000 151</t>
  </si>
  <si>
    <t>000 2 02 03122 00 0000 151</t>
  </si>
  <si>
    <t>000 2 02 03122 02 0000 151</t>
  </si>
  <si>
    <t>000 2 02 04025 00 0000 151</t>
  </si>
  <si>
    <t>000 2 02 04025 02 0000 151</t>
  </si>
  <si>
    <t>000 2 02 04056 00 0000 151</t>
  </si>
  <si>
    <t>000 2 02 04056 02 0000 151</t>
  </si>
  <si>
    <t>000 2 02 04062 00 0000 151</t>
  </si>
  <si>
    <t>000 2 02 04062 02 0000 151</t>
  </si>
  <si>
    <t>000 2 02 04064 02 0000 151</t>
  </si>
  <si>
    <t>000 2 02 04066 00 0000 151</t>
  </si>
  <si>
    <t>000 2 02 04066 02 0000 151</t>
  </si>
  <si>
    <t>000 2 07 00000 00 0000 000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</si>
  <si>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</si>
  <si>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000 2 02 03123 02 0000 151</t>
  </si>
  <si>
    <t>Субсидии бюджетам субъектов Российской Федерации на производство продукции растениеводства на низкопродуктивной пашне в районах Крайнего Севера и приравненных к ним местностях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</si>
  <si>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</si>
  <si>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субъектов Российской Федерации</t>
  </si>
  <si>
    <t>Плата за предоставление сведений, документов, содержащихся в государственных реестрах (регистрах)</t>
  </si>
  <si>
    <t>Плата за предоставление государственными органами субъектов Российской Федерации, казенными учреждениями субъектов Российской Федерации сведений, документов, содержащихся в государственных реестрах (регистрах), ведение которых осуществляется данными государственными органами, учреждениями</t>
  </si>
  <si>
    <t>000 1 13 01400 01 0000 130</t>
  </si>
  <si>
    <t>000 1 13 01410 01 0000 130</t>
  </si>
  <si>
    <t>Субсидии бюджетам на софинансирование капитальных вложений в объекты государственной (муниципальной) собственности</t>
  </si>
  <si>
    <t>000 2 02 02077 00 0000 151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</si>
  <si>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</t>
  </si>
  <si>
    <t>000 2 02 02077 02 0000 151</t>
  </si>
  <si>
    <t>000 2 00 00000 00 0000 000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</si>
  <si>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</si>
  <si>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</si>
  <si>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</si>
  <si>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</si>
  <si>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</si>
  <si>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</si>
  <si>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</si>
  <si>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</si>
  <si>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проведение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</si>
  <si>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>Разовые платежи за пользование недрами при наступлении определенных событий, оговоренных в лицензии, при пользовании недрами на территории Российской Федерации</t>
  </si>
  <si>
    <t>Разовые платежи за пользование недрами при наступлении определенных событий, оговоренных в лицензии, при пользовании недрами на территории Российской Федерации по участкам недр местного значения</t>
  </si>
  <si>
    <t>Регулярные платежи за пользование недрами при пользовании недрами на территории Российской Федерации</t>
  </si>
  <si>
    <t>(тыс. рублей)</t>
  </si>
  <si>
    <t xml:space="preserve">                от ________________________________</t>
  </si>
  <si>
    <t xml:space="preserve">                и на плановый период 2016 и 2017 годов»</t>
  </si>
  <si>
    <t xml:space="preserve">                «Об областном бюджете на 2015 год</t>
  </si>
  <si>
    <t xml:space="preserve">                к Закону Иркутской области</t>
  </si>
  <si>
    <t xml:space="preserve">                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</si>
</sst>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4">
    <xf numFmtId="0" fontId="0" fillId="0" borderId="0" xfId="0"/>
    <xf numFmtId="0" fontId="2" fillId="2" borderId="0" xfId="1" applyFont="1" applyFill="1"/>
    <xf numFmtId="0" fontId="1" fillId="2" borderId="0" xfId="1" applyFont="1" applyFill="1" applyAlignment="1">
      <alignment horizontal="left" indent="2"/>
    </xf>
    <xf numFmtId="0" fontId="4" fillId="2" borderId="0" xfId="1" applyFont="1" applyFill="1" applyAlignment="1">
      <alignment horizontal="right"/>
    </xf>
    <xf numFmtId="3" fontId="3" fillId="2" borderId="1" xfId="1" applyNumberFormat="1" applyFont="1" applyFill="1" applyBorder="1" applyAlignment="1" applyProtection="1">
      <alignment horizontal="center" vertical="center" wrapText="1"/>
    </xf>
    <xf numFmtId="164" fontId="3" fillId="2" borderId="1" xfId="1" applyNumberFormat="1" applyFont="1" applyFill="1" applyBorder="1" applyAlignment="1">
      <alignment vertical="center"/>
    </xf>
    <xf numFmtId="3" fontId="4" fillId="2" borderId="1" xfId="1" applyNumberFormat="1" applyFont="1" applyFill="1" applyBorder="1" applyAlignment="1" applyProtection="1">
      <alignment horizontal="center" vertical="center" wrapText="1"/>
    </xf>
    <xf numFmtId="164" fontId="4" fillId="2" borderId="1" xfId="1" applyNumberFormat="1" applyFont="1" applyFill="1" applyBorder="1" applyAlignment="1">
      <alignment vertical="center"/>
    </xf>
    <xf numFmtId="3" fontId="4" fillId="2" borderId="1" xfId="0" applyNumberFormat="1" applyFont="1" applyFill="1" applyBorder="1" applyAlignment="1" applyProtection="1">
      <alignment horizontal="left" vertical="top" wrapText="1"/>
      <protection locked="0"/>
    </xf>
    <xf numFmtId="3" fontId="4" fillId="2" borderId="1" xfId="0" applyNumberFormat="1" applyFont="1" applyFill="1" applyBorder="1" applyAlignment="1" applyProtection="1">
      <alignment horizontal="center" vertical="center" wrapText="1"/>
    </xf>
    <xf numFmtId="164" fontId="4" fillId="2" borderId="1" xfId="0" applyNumberFormat="1" applyFont="1" applyFill="1" applyBorder="1" applyAlignment="1">
      <alignment vertical="center"/>
    </xf>
    <xf numFmtId="3" fontId="4" fillId="2" borderId="1" xfId="0" applyNumberFormat="1" applyFont="1" applyFill="1" applyBorder="1" applyAlignment="1" applyProtection="1">
      <alignment horizontal="left" vertical="top" wrapText="1" indent="1"/>
      <protection locked="0"/>
    </xf>
    <xf numFmtId="3" fontId="4" fillId="2" borderId="1" xfId="0" applyNumberFormat="1" applyFont="1" applyFill="1" applyBorder="1" applyAlignment="1" applyProtection="1">
      <alignment horizontal="left" vertical="top" wrapText="1" indent="2"/>
      <protection locked="0"/>
    </xf>
    <xf numFmtId="3" fontId="4" fillId="2" borderId="1" xfId="0" applyNumberFormat="1" applyFont="1" applyFill="1" applyBorder="1" applyAlignment="1" applyProtection="1">
      <alignment horizontal="left" vertical="top" wrapText="1" indent="3"/>
      <protection locked="0"/>
    </xf>
    <xf numFmtId="3" fontId="3" fillId="2" borderId="1" xfId="1" applyNumberFormat="1" applyFont="1" applyFill="1" applyBorder="1" applyAlignment="1" applyProtection="1">
      <alignment horizontal="left" vertical="top" wrapText="1"/>
      <protection locked="0"/>
    </xf>
    <xf numFmtId="3" fontId="4" fillId="2" borderId="1" xfId="1" applyNumberFormat="1" applyFont="1" applyFill="1" applyBorder="1" applyAlignment="1" applyProtection="1">
      <alignment horizontal="left" vertical="top" wrapText="1"/>
      <protection locked="0"/>
    </xf>
    <xf numFmtId="3" fontId="4" fillId="2" borderId="1" xfId="1" applyNumberFormat="1" applyFont="1" applyFill="1" applyBorder="1" applyAlignment="1" applyProtection="1">
      <alignment horizontal="left" vertical="top" wrapText="1" indent="1"/>
      <protection locked="0"/>
    </xf>
    <xf numFmtId="3" fontId="4" fillId="2" borderId="1" xfId="1" applyNumberFormat="1" applyFont="1" applyFill="1" applyBorder="1" applyAlignment="1" applyProtection="1">
      <alignment horizontal="left" vertical="top" wrapText="1" indent="2"/>
      <protection locked="0"/>
    </xf>
    <xf numFmtId="3" fontId="4" fillId="2" borderId="1" xfId="1" applyNumberFormat="1" applyFont="1" applyFill="1" applyBorder="1" applyAlignment="1" applyProtection="1">
      <alignment horizontal="left" vertical="top" wrapText="1" indent="3"/>
      <protection locked="0"/>
    </xf>
    <xf numFmtId="164" fontId="4" fillId="2" borderId="0" xfId="1" applyNumberFormat="1" applyFont="1" applyFill="1" applyBorder="1" applyAlignment="1">
      <alignment vertical="center"/>
    </xf>
    <xf numFmtId="0" fontId="3" fillId="2" borderId="0" xfId="1" applyFont="1" applyFill="1" applyAlignment="1">
      <alignment horizontal="center" wrapText="1"/>
    </xf>
    <xf numFmtId="0" fontId="4" fillId="2" borderId="1" xfId="0" applyFont="1" applyFill="1" applyBorder="1" applyAlignment="1">
      <alignment horizontal="left" vertical="center" wrapText="1" indent="2"/>
    </xf>
    <xf numFmtId="0" fontId="4" fillId="2" borderId="1" xfId="0" applyFont="1" applyFill="1" applyBorder="1" applyAlignment="1">
      <alignment horizontal="left" wrapText="1" indent="3"/>
    </xf>
    <xf numFmtId="164" fontId="3" fillId="2" borderId="1" xfId="0" applyNumberFormat="1" applyFont="1" applyFill="1" applyBorder="1" applyAlignment="1" applyProtection="1">
      <alignment horizontal="left" vertical="center" wrapText="1"/>
    </xf>
    <xf numFmtId="164" fontId="3" fillId="2" borderId="1" xfId="0" applyNumberFormat="1" applyFont="1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 applyProtection="1">
      <alignment horizontal="center" vertical="center" wrapText="1"/>
    </xf>
    <xf numFmtId="164" fontId="4" fillId="2" borderId="1" xfId="0" applyNumberFormat="1" applyFont="1" applyFill="1" applyBorder="1" applyAlignment="1">
      <alignment horizontal="left" wrapText="1" indent="1"/>
    </xf>
    <xf numFmtId="164" fontId="4" fillId="2" borderId="1" xfId="0" applyNumberFormat="1" applyFont="1" applyFill="1" applyBorder="1" applyAlignment="1">
      <alignment horizontal="left" wrapText="1" indent="2"/>
    </xf>
    <xf numFmtId="164" fontId="4" fillId="2" borderId="1" xfId="0" applyNumberFormat="1" applyFont="1" applyFill="1" applyBorder="1" applyAlignment="1">
      <alignment horizontal="left" vertical="top" wrapText="1" indent="3"/>
    </xf>
    <xf numFmtId="164" fontId="4" fillId="2" borderId="1" xfId="0" applyNumberFormat="1" applyFont="1" applyFill="1" applyBorder="1" applyAlignment="1">
      <alignment horizontal="left" vertical="top" wrapText="1" indent="1"/>
    </xf>
    <xf numFmtId="164" fontId="4" fillId="2" borderId="1" xfId="0" applyNumberFormat="1" applyFont="1" applyFill="1" applyBorder="1" applyAlignment="1">
      <alignment horizontal="left" vertical="top" wrapText="1" indent="2"/>
    </xf>
    <xf numFmtId="164" fontId="4" fillId="2" borderId="1" xfId="0" applyNumberFormat="1" applyFont="1" applyFill="1" applyBorder="1" applyAlignment="1">
      <alignment horizontal="left" wrapText="1" indent="3"/>
    </xf>
    <xf numFmtId="164" fontId="4" fillId="2" borderId="1" xfId="0" applyNumberFormat="1" applyFont="1" applyFill="1" applyBorder="1" applyAlignment="1">
      <alignment horizontal="left" vertical="center" wrapText="1" indent="2"/>
    </xf>
    <xf numFmtId="164" fontId="4" fillId="2" borderId="1" xfId="0" applyNumberFormat="1" applyFont="1" applyFill="1" applyBorder="1" applyAlignment="1">
      <alignment horizontal="left" vertical="center" wrapText="1" indent="3"/>
    </xf>
    <xf numFmtId="164" fontId="4" fillId="2" borderId="1" xfId="1" applyNumberFormat="1" applyFont="1" applyFill="1" applyBorder="1" applyAlignment="1" applyProtection="1">
      <alignment horizontal="center" vertical="center" wrapText="1"/>
    </xf>
    <xf numFmtId="164" fontId="4" fillId="2" borderId="1" xfId="1" applyNumberFormat="1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 applyProtection="1">
      <alignment horizontal="right" vertical="center" wrapText="1"/>
    </xf>
    <xf numFmtId="164" fontId="4" fillId="2" borderId="1" xfId="1" applyNumberFormat="1" applyFont="1" applyFill="1" applyBorder="1" applyAlignment="1" applyProtection="1">
      <alignment horizontal="left" vertical="center" wrapText="1" indent="1"/>
    </xf>
    <xf numFmtId="164" fontId="4" fillId="2" borderId="1" xfId="1" applyNumberFormat="1" applyFont="1" applyFill="1" applyBorder="1" applyAlignment="1" applyProtection="1">
      <alignment horizontal="left" vertical="center" wrapText="1" indent="2"/>
    </xf>
    <xf numFmtId="164" fontId="4" fillId="2" borderId="1" xfId="1" applyNumberFormat="1" applyFont="1" applyFill="1" applyBorder="1" applyAlignment="1" applyProtection="1">
      <alignment horizontal="left" vertical="center" wrapText="1" indent="3"/>
    </xf>
    <xf numFmtId="164" fontId="3" fillId="2" borderId="1" xfId="0" applyNumberFormat="1" applyFont="1" applyFill="1" applyBorder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wrapText="1"/>
    </xf>
    <xf numFmtId="3" fontId="4" fillId="2" borderId="1" xfId="1" applyNumberFormat="1" applyFont="1" applyFill="1" applyBorder="1" applyAlignment="1" applyProtection="1">
      <alignment horizontal="left" vertical="center" wrapText="1" indent="2"/>
      <protection locked="0"/>
    </xf>
    <xf numFmtId="3" fontId="4" fillId="2" borderId="1" xfId="1" applyNumberFormat="1" applyFont="1" applyFill="1" applyBorder="1" applyAlignment="1" applyProtection="1">
      <alignment horizontal="left" vertical="center" wrapText="1"/>
      <protection locked="0"/>
    </xf>
    <xf numFmtId="3" fontId="4" fillId="2" borderId="1" xfId="0" applyNumberFormat="1" applyFont="1" applyFill="1" applyBorder="1" applyAlignment="1" applyProtection="1">
      <alignment horizontal="left" vertical="center" wrapText="1" indent="1"/>
      <protection locked="0"/>
    </xf>
    <xf numFmtId="3" fontId="4" fillId="2" borderId="1" xfId="0" applyNumberFormat="1" applyFont="1" applyFill="1" applyBorder="1" applyAlignment="1" applyProtection="1">
      <alignment horizontal="left" vertical="center" wrapText="1" indent="3"/>
      <protection locked="0"/>
    </xf>
    <xf numFmtId="3" fontId="4" fillId="2" borderId="1" xfId="1" applyNumberFormat="1" applyFont="1" applyFill="1" applyBorder="1" applyAlignment="1" applyProtection="1">
      <alignment horizontal="left" vertical="center" wrapText="1" indent="3"/>
      <protection locked="0"/>
    </xf>
    <xf numFmtId="3" fontId="4" fillId="2" borderId="1" xfId="0" applyNumberFormat="1" applyFont="1" applyFill="1" applyBorder="1" applyAlignment="1" applyProtection="1">
      <alignment horizontal="left" vertical="center" wrapText="1" indent="2"/>
      <protection locked="0"/>
    </xf>
    <xf numFmtId="3" fontId="4" fillId="2" borderId="1" xfId="1" applyNumberFormat="1" applyFont="1" applyFill="1" applyBorder="1" applyAlignment="1" applyProtection="1">
      <alignment horizontal="left" vertical="center" wrapText="1" indent="1"/>
      <protection locked="0"/>
    </xf>
    <xf numFmtId="164" fontId="4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7" fillId="2" borderId="0" xfId="3" applyNumberFormat="1" applyFont="1" applyFill="1" applyBorder="1" applyAlignment="1">
      <alignment vertical="center"/>
    </xf>
    <xf numFmtId="164" fontId="7" fillId="2" borderId="0" xfId="1" applyNumberFormat="1" applyFont="1" applyFill="1" applyBorder="1" applyAlignment="1">
      <alignment vertical="center"/>
    </xf>
    <xf numFmtId="0" fontId="4" fillId="2" borderId="0" xfId="1" applyFont="1" applyFill="1" applyAlignment="1">
      <alignment horizontal="left" indent="5"/>
    </xf>
    <xf numFmtId="0" fontId="3" fillId="2" borderId="0" xfId="1" applyFont="1" applyFill="1" applyAlignment="1">
      <alignment horizontal="center" wrapText="1"/>
    </xf>
    <xf numFmtId="0" fontId="1" fillId="2" borderId="0" xfId="0" applyFont="1" applyFill="1" applyAlignment="1">
      <alignment wrapText="1"/>
    </xf>
    <xf numFmtId="0" fontId="3" fillId="2" borderId="1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/>
    <xf numFmtId="1" fontId="3" fillId="2" borderId="2" xfId="0" applyNumberFormat="1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Процентный" xfId="3" builtinId="5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9"/>
  <sheetViews>
    <sheetView tabSelected="1" zoomScale="75" zoomScaleNormal="75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N22" sqref="N22"/>
    </sheetView>
  </sheetViews>
  <sheetFormatPr defaultColWidth="9.140625" defaultRowHeight="12" x14ac:dyDescent="0.2"/>
  <cols>
    <col min="1" max="1" width="69.7109375" style="1" customWidth="1"/>
    <col min="2" max="2" width="31" style="1" customWidth="1"/>
    <col min="3" max="4" width="14.7109375" style="1" customWidth="1"/>
    <col min="5" max="6" width="15.42578125" style="1" customWidth="1"/>
    <col min="7" max="8" width="11.85546875" style="1" customWidth="1"/>
    <col min="9" max="16384" width="9.140625" style="1"/>
  </cols>
  <sheetData>
    <row r="1" spans="1:4" ht="15.75" x14ac:dyDescent="0.25">
      <c r="B1" s="53" t="s">
        <v>375</v>
      </c>
      <c r="C1" s="2"/>
      <c r="D1" s="2"/>
    </row>
    <row r="2" spans="1:4" ht="15.75" x14ac:dyDescent="0.25">
      <c r="B2" s="53" t="s">
        <v>374</v>
      </c>
      <c r="C2" s="2"/>
      <c r="D2" s="2"/>
    </row>
    <row r="3" spans="1:4" ht="15.75" x14ac:dyDescent="0.25">
      <c r="B3" s="53" t="s">
        <v>373</v>
      </c>
      <c r="C3" s="2"/>
      <c r="D3" s="2"/>
    </row>
    <row r="4" spans="1:4" ht="15.75" x14ac:dyDescent="0.25">
      <c r="B4" s="53" t="s">
        <v>372</v>
      </c>
      <c r="C4" s="2"/>
      <c r="D4" s="2"/>
    </row>
    <row r="5" spans="1:4" ht="15.75" x14ac:dyDescent="0.25">
      <c r="B5" s="53" t="s">
        <v>371</v>
      </c>
      <c r="C5" s="2"/>
      <c r="D5" s="2"/>
    </row>
    <row r="6" spans="1:4" ht="23.25" customHeight="1" x14ac:dyDescent="0.2"/>
    <row r="7" spans="1:4" ht="15.75" x14ac:dyDescent="0.25">
      <c r="A7" s="54" t="s">
        <v>293</v>
      </c>
      <c r="B7" s="54"/>
      <c r="C7" s="55"/>
      <c r="D7" s="55"/>
    </row>
    <row r="8" spans="1:4" ht="15.75" x14ac:dyDescent="0.25">
      <c r="A8" s="20"/>
      <c r="B8" s="20"/>
      <c r="C8" s="42"/>
      <c r="D8" s="42"/>
    </row>
    <row r="9" spans="1:4" ht="15.75" x14ac:dyDescent="0.25">
      <c r="C9" s="3"/>
      <c r="D9" s="3" t="s">
        <v>370</v>
      </c>
    </row>
    <row r="10" spans="1:4" x14ac:dyDescent="0.2">
      <c r="A10" s="56" t="s">
        <v>30</v>
      </c>
      <c r="B10" s="56" t="s">
        <v>31</v>
      </c>
      <c r="C10" s="58" t="s">
        <v>128</v>
      </c>
      <c r="D10" s="59"/>
    </row>
    <row r="11" spans="1:4" x14ac:dyDescent="0.2">
      <c r="A11" s="56"/>
      <c r="B11" s="56"/>
      <c r="C11" s="60"/>
      <c r="D11" s="61"/>
    </row>
    <row r="12" spans="1:4" x14ac:dyDescent="0.2">
      <c r="A12" s="56"/>
      <c r="B12" s="56"/>
      <c r="C12" s="62">
        <v>2016</v>
      </c>
      <c r="D12" s="62">
        <v>2017</v>
      </c>
    </row>
    <row r="13" spans="1:4" x14ac:dyDescent="0.2">
      <c r="A13" s="57"/>
      <c r="B13" s="57"/>
      <c r="C13" s="63"/>
      <c r="D13" s="63"/>
    </row>
    <row r="14" spans="1:4" ht="15.75" x14ac:dyDescent="0.2">
      <c r="A14" s="14" t="s">
        <v>28</v>
      </c>
      <c r="B14" s="4" t="s">
        <v>137</v>
      </c>
      <c r="C14" s="5">
        <f>C15+C24+C31+C38+C45+C53+C65+C78+C97+C110+C114+C117+C134</f>
        <v>89759756.099999994</v>
      </c>
      <c r="D14" s="5">
        <f>D15+D24+D31+D38+D45+D53+D65+D78+D97+D110+D114+D117+D134</f>
        <v>89425799.400000006</v>
      </c>
    </row>
    <row r="15" spans="1:4" ht="15.75" x14ac:dyDescent="0.2">
      <c r="A15" s="15" t="s">
        <v>32</v>
      </c>
      <c r="B15" s="6" t="s">
        <v>138</v>
      </c>
      <c r="C15" s="7">
        <f>C16+C19</f>
        <v>62521300.799999997</v>
      </c>
      <c r="D15" s="7">
        <f>D16+D19</f>
        <v>62162854.600000001</v>
      </c>
    </row>
    <row r="16" spans="1:4" ht="15.75" x14ac:dyDescent="0.2">
      <c r="A16" s="16" t="s">
        <v>33</v>
      </c>
      <c r="B16" s="6" t="s">
        <v>139</v>
      </c>
      <c r="C16" s="7">
        <f>C17</f>
        <v>30519054</v>
      </c>
      <c r="D16" s="7">
        <f>D17</f>
        <v>27673625</v>
      </c>
    </row>
    <row r="17" spans="1:8" ht="34.5" customHeight="1" x14ac:dyDescent="0.2">
      <c r="A17" s="17" t="s">
        <v>35</v>
      </c>
      <c r="B17" s="6" t="s">
        <v>140</v>
      </c>
      <c r="C17" s="7">
        <f>C18</f>
        <v>30519054</v>
      </c>
      <c r="D17" s="7">
        <f>D18</f>
        <v>27673625</v>
      </c>
    </row>
    <row r="18" spans="1:8" ht="31.5" x14ac:dyDescent="0.2">
      <c r="A18" s="18" t="s">
        <v>36</v>
      </c>
      <c r="B18" s="6" t="s">
        <v>141</v>
      </c>
      <c r="C18" s="7">
        <v>30519054</v>
      </c>
      <c r="D18" s="7">
        <v>27673625</v>
      </c>
    </row>
    <row r="19" spans="1:8" ht="15.75" x14ac:dyDescent="0.2">
      <c r="A19" s="16" t="s">
        <v>37</v>
      </c>
      <c r="B19" s="6" t="s">
        <v>142</v>
      </c>
      <c r="C19" s="7">
        <f>SUM(C20:C23)</f>
        <v>32002246.800000001</v>
      </c>
      <c r="D19" s="7">
        <f>SUM(D20:D23)</f>
        <v>34489229.600000001</v>
      </c>
      <c r="E19" s="51"/>
      <c r="F19" s="52"/>
      <c r="G19" s="19"/>
      <c r="H19" s="19"/>
    </row>
    <row r="20" spans="1:8" ht="81.75" x14ac:dyDescent="0.2">
      <c r="A20" s="17" t="s">
        <v>285</v>
      </c>
      <c r="B20" s="6" t="s">
        <v>143</v>
      </c>
      <c r="C20" s="7">
        <v>31371896.600000001</v>
      </c>
      <c r="D20" s="7">
        <v>33809825.299999997</v>
      </c>
      <c r="E20" s="51"/>
      <c r="F20" s="52"/>
      <c r="G20" s="19"/>
      <c r="H20" s="19"/>
    </row>
    <row r="21" spans="1:8" ht="110.25" x14ac:dyDescent="0.2">
      <c r="A21" s="43" t="s">
        <v>67</v>
      </c>
      <c r="B21" s="6" t="s">
        <v>144</v>
      </c>
      <c r="C21" s="7">
        <v>190904.1</v>
      </c>
      <c r="D21" s="7">
        <v>205739.3</v>
      </c>
      <c r="E21" s="51"/>
      <c r="F21" s="52"/>
      <c r="G21" s="19"/>
      <c r="H21" s="19"/>
    </row>
    <row r="22" spans="1:8" ht="47.25" x14ac:dyDescent="0.2">
      <c r="A22" s="17" t="s">
        <v>73</v>
      </c>
      <c r="B22" s="6" t="s">
        <v>145</v>
      </c>
      <c r="C22" s="7">
        <v>254538.7</v>
      </c>
      <c r="D22" s="7">
        <v>274319.09999999998</v>
      </c>
      <c r="E22" s="51"/>
      <c r="F22" s="52"/>
      <c r="G22" s="19"/>
      <c r="H22" s="19"/>
    </row>
    <row r="23" spans="1:8" ht="97.5" x14ac:dyDescent="0.2">
      <c r="A23" s="17" t="s">
        <v>286</v>
      </c>
      <c r="B23" s="6" t="s">
        <v>146</v>
      </c>
      <c r="C23" s="7">
        <v>184907.4</v>
      </c>
      <c r="D23" s="7">
        <v>199345.9</v>
      </c>
      <c r="E23" s="51"/>
      <c r="F23" s="52"/>
      <c r="G23" s="19"/>
      <c r="H23" s="19"/>
    </row>
    <row r="24" spans="1:8" ht="31.5" x14ac:dyDescent="0.2">
      <c r="A24" s="44" t="s">
        <v>41</v>
      </c>
      <c r="B24" s="6" t="s">
        <v>147</v>
      </c>
      <c r="C24" s="7">
        <f>C25</f>
        <v>6123180.7000000002</v>
      </c>
      <c r="D24" s="7">
        <f>D25</f>
        <v>5353701</v>
      </c>
    </row>
    <row r="25" spans="1:8" ht="31.5" x14ac:dyDescent="0.2">
      <c r="A25" s="16" t="s">
        <v>42</v>
      </c>
      <c r="B25" s="6" t="s">
        <v>148</v>
      </c>
      <c r="C25" s="7">
        <f>C26+C27+C28+C29+C30</f>
        <v>6123180.7000000002</v>
      </c>
      <c r="D25" s="7">
        <f>D26+D27+D28+D29+D30</f>
        <v>5353701</v>
      </c>
    </row>
    <row r="26" spans="1:8" ht="31.5" x14ac:dyDescent="0.2">
      <c r="A26" s="17" t="s">
        <v>43</v>
      </c>
      <c r="B26" s="6" t="s">
        <v>149</v>
      </c>
      <c r="C26" s="7">
        <v>1607442.6</v>
      </c>
      <c r="D26" s="7">
        <v>1607442.6</v>
      </c>
    </row>
    <row r="27" spans="1:8" ht="70.5" customHeight="1" x14ac:dyDescent="0.2">
      <c r="A27" s="17" t="s">
        <v>358</v>
      </c>
      <c r="B27" s="6" t="s">
        <v>359</v>
      </c>
      <c r="C27" s="7">
        <v>1755775.8</v>
      </c>
      <c r="D27" s="7">
        <v>1456592.4</v>
      </c>
    </row>
    <row r="28" spans="1:8" ht="81" customHeight="1" x14ac:dyDescent="0.2">
      <c r="A28" s="43" t="s">
        <v>360</v>
      </c>
      <c r="B28" s="6" t="s">
        <v>361</v>
      </c>
      <c r="C28" s="7">
        <v>36157.9</v>
      </c>
      <c r="D28" s="7">
        <v>29996.6</v>
      </c>
    </row>
    <row r="29" spans="1:8" ht="68.25" customHeight="1" x14ac:dyDescent="0.2">
      <c r="A29" s="17" t="s">
        <v>362</v>
      </c>
      <c r="B29" s="6" t="s">
        <v>363</v>
      </c>
      <c r="C29" s="7">
        <v>2713698.5</v>
      </c>
      <c r="D29" s="7">
        <v>2251285.5</v>
      </c>
    </row>
    <row r="30" spans="1:8" ht="78.75" x14ac:dyDescent="0.2">
      <c r="A30" s="43" t="s">
        <v>364</v>
      </c>
      <c r="B30" s="6" t="s">
        <v>365</v>
      </c>
      <c r="C30" s="7">
        <v>10105.9</v>
      </c>
      <c r="D30" s="7">
        <v>8383.9</v>
      </c>
    </row>
    <row r="31" spans="1:8" ht="15.75" x14ac:dyDescent="0.2">
      <c r="A31" s="15" t="s">
        <v>46</v>
      </c>
      <c r="B31" s="6" t="s">
        <v>150</v>
      </c>
      <c r="C31" s="7">
        <f>C32</f>
        <v>3662888.3</v>
      </c>
      <c r="D31" s="7">
        <f>D32</f>
        <v>3842369.8</v>
      </c>
    </row>
    <row r="32" spans="1:8" ht="31.5" x14ac:dyDescent="0.2">
      <c r="A32" s="16" t="s">
        <v>47</v>
      </c>
      <c r="B32" s="6" t="s">
        <v>151</v>
      </c>
      <c r="C32" s="7">
        <f>C33+C35+C37</f>
        <v>3662888.3</v>
      </c>
      <c r="D32" s="7">
        <f>D33+D35+D37</f>
        <v>3842369.8</v>
      </c>
    </row>
    <row r="33" spans="1:4" ht="31.5" x14ac:dyDescent="0.2">
      <c r="A33" s="17" t="s">
        <v>48</v>
      </c>
      <c r="B33" s="6" t="s">
        <v>152</v>
      </c>
      <c r="C33" s="7">
        <f>C34</f>
        <v>2469647</v>
      </c>
      <c r="D33" s="7">
        <f>D34</f>
        <v>2590659.7000000002</v>
      </c>
    </row>
    <row r="34" spans="1:4" ht="31.5" x14ac:dyDescent="0.2">
      <c r="A34" s="18" t="s">
        <v>48</v>
      </c>
      <c r="B34" s="6" t="s">
        <v>153</v>
      </c>
      <c r="C34" s="7">
        <v>2469647</v>
      </c>
      <c r="D34" s="7">
        <v>2590659.7000000002</v>
      </c>
    </row>
    <row r="35" spans="1:4" ht="47.25" x14ac:dyDescent="0.2">
      <c r="A35" s="17" t="s">
        <v>50</v>
      </c>
      <c r="B35" s="6" t="s">
        <v>154</v>
      </c>
      <c r="C35" s="7">
        <f>C36</f>
        <v>869847.6</v>
      </c>
      <c r="D35" s="7">
        <f>D36</f>
        <v>912470.1</v>
      </c>
    </row>
    <row r="36" spans="1:4" ht="47.25" x14ac:dyDescent="0.2">
      <c r="A36" s="18" t="s">
        <v>50</v>
      </c>
      <c r="B36" s="6" t="s">
        <v>155</v>
      </c>
      <c r="C36" s="7">
        <v>869847.6</v>
      </c>
      <c r="D36" s="7">
        <v>912470.1</v>
      </c>
    </row>
    <row r="37" spans="1:4" ht="31.5" x14ac:dyDescent="0.2">
      <c r="A37" s="17" t="s">
        <v>97</v>
      </c>
      <c r="B37" s="6" t="s">
        <v>156</v>
      </c>
      <c r="C37" s="7">
        <v>323393.7</v>
      </c>
      <c r="D37" s="7">
        <v>339240</v>
      </c>
    </row>
    <row r="38" spans="1:4" ht="15.75" x14ac:dyDescent="0.2">
      <c r="A38" s="15" t="s">
        <v>51</v>
      </c>
      <c r="B38" s="6" t="s">
        <v>157</v>
      </c>
      <c r="C38" s="7">
        <f>C39+C41+C44</f>
        <v>14313414.6</v>
      </c>
      <c r="D38" s="7">
        <f>D39+D41+D44</f>
        <v>14861522.6</v>
      </c>
    </row>
    <row r="39" spans="1:4" ht="15.75" x14ac:dyDescent="0.2">
      <c r="A39" s="16" t="s">
        <v>52</v>
      </c>
      <c r="B39" s="6" t="s">
        <v>158</v>
      </c>
      <c r="C39" s="7">
        <f>C40</f>
        <v>12740000</v>
      </c>
      <c r="D39" s="7">
        <f>D40</f>
        <v>13185900</v>
      </c>
    </row>
    <row r="40" spans="1:4" ht="31.5" x14ac:dyDescent="0.2">
      <c r="A40" s="17" t="s">
        <v>53</v>
      </c>
      <c r="B40" s="6" t="s">
        <v>159</v>
      </c>
      <c r="C40" s="7">
        <v>12740000</v>
      </c>
      <c r="D40" s="7">
        <v>13185900</v>
      </c>
    </row>
    <row r="41" spans="1:4" ht="15.75" x14ac:dyDescent="0.2">
      <c r="A41" s="16" t="s">
        <v>54</v>
      </c>
      <c r="B41" s="6" t="s">
        <v>160</v>
      </c>
      <c r="C41" s="7">
        <f>C42+C43</f>
        <v>1572430.6</v>
      </c>
      <c r="D41" s="7">
        <f>D42+D43</f>
        <v>1674638.6</v>
      </c>
    </row>
    <row r="42" spans="1:4" ht="15.75" x14ac:dyDescent="0.2">
      <c r="A42" s="17" t="s">
        <v>55</v>
      </c>
      <c r="B42" s="6" t="s">
        <v>161</v>
      </c>
      <c r="C42" s="7">
        <v>364018.2</v>
      </c>
      <c r="D42" s="7">
        <v>387679.4</v>
      </c>
    </row>
    <row r="43" spans="1:4" ht="15.75" x14ac:dyDescent="0.2">
      <c r="A43" s="17" t="s">
        <v>56</v>
      </c>
      <c r="B43" s="6" t="s">
        <v>162</v>
      </c>
      <c r="C43" s="7">
        <v>1208412.3999999999</v>
      </c>
      <c r="D43" s="7">
        <v>1286959.2</v>
      </c>
    </row>
    <row r="44" spans="1:4" ht="15.75" x14ac:dyDescent="0.2">
      <c r="A44" s="16" t="s">
        <v>123</v>
      </c>
      <c r="B44" s="6" t="s">
        <v>163</v>
      </c>
      <c r="C44" s="7">
        <v>984</v>
      </c>
      <c r="D44" s="7">
        <v>984</v>
      </c>
    </row>
    <row r="45" spans="1:4" ht="31.5" x14ac:dyDescent="0.2">
      <c r="A45" s="15" t="s">
        <v>57</v>
      </c>
      <c r="B45" s="6" t="s">
        <v>164</v>
      </c>
      <c r="C45" s="7">
        <f>C46+C50</f>
        <v>1518479.7</v>
      </c>
      <c r="D45" s="7">
        <f>D46+D50</f>
        <v>1576469.1</v>
      </c>
    </row>
    <row r="46" spans="1:4" ht="15.75" x14ac:dyDescent="0.2">
      <c r="A46" s="16" t="s">
        <v>58</v>
      </c>
      <c r="B46" s="6" t="s">
        <v>165</v>
      </c>
      <c r="C46" s="7">
        <f>C47+C48+C49</f>
        <v>1505596.7</v>
      </c>
      <c r="D46" s="7">
        <f>D47+D48+D49</f>
        <v>1563586.1</v>
      </c>
    </row>
    <row r="47" spans="1:4" ht="15.75" x14ac:dyDescent="0.2">
      <c r="A47" s="43" t="s">
        <v>59</v>
      </c>
      <c r="B47" s="6" t="s">
        <v>166</v>
      </c>
      <c r="C47" s="7">
        <v>70692.100000000006</v>
      </c>
      <c r="D47" s="7">
        <v>72883.5</v>
      </c>
    </row>
    <row r="48" spans="1:4" ht="31.5" x14ac:dyDescent="0.2">
      <c r="A48" s="43" t="s">
        <v>60</v>
      </c>
      <c r="B48" s="6" t="s">
        <v>167</v>
      </c>
      <c r="C48" s="7">
        <v>1303324.3</v>
      </c>
      <c r="D48" s="7">
        <v>1343727.4</v>
      </c>
    </row>
    <row r="49" spans="1:4" ht="15.75" x14ac:dyDescent="0.2">
      <c r="A49" s="17" t="s">
        <v>39</v>
      </c>
      <c r="B49" s="6" t="s">
        <v>168</v>
      </c>
      <c r="C49" s="7">
        <v>131580.29999999999</v>
      </c>
      <c r="D49" s="7">
        <v>146975.20000000001</v>
      </c>
    </row>
    <row r="50" spans="1:4" ht="31.5" x14ac:dyDescent="0.2">
      <c r="A50" s="16" t="s">
        <v>61</v>
      </c>
      <c r="B50" s="6" t="s">
        <v>169</v>
      </c>
      <c r="C50" s="7">
        <f>C51+C52</f>
        <v>12883</v>
      </c>
      <c r="D50" s="7">
        <f>D51+D52</f>
        <v>12883</v>
      </c>
    </row>
    <row r="51" spans="1:4" ht="15.75" x14ac:dyDescent="0.2">
      <c r="A51" s="17" t="s">
        <v>62</v>
      </c>
      <c r="B51" s="6" t="s">
        <v>170</v>
      </c>
      <c r="C51" s="7">
        <v>12465.3</v>
      </c>
      <c r="D51" s="7">
        <v>12465.3</v>
      </c>
    </row>
    <row r="52" spans="1:4" ht="31.5" x14ac:dyDescent="0.2">
      <c r="A52" s="17" t="s">
        <v>113</v>
      </c>
      <c r="B52" s="6" t="s">
        <v>171</v>
      </c>
      <c r="C52" s="7">
        <v>417.7</v>
      </c>
      <c r="D52" s="7">
        <v>417.7</v>
      </c>
    </row>
    <row r="53" spans="1:4" ht="15.75" x14ac:dyDescent="0.2">
      <c r="A53" s="8" t="s">
        <v>63</v>
      </c>
      <c r="B53" s="9" t="s">
        <v>172</v>
      </c>
      <c r="C53" s="10">
        <f>C54</f>
        <v>64492.4</v>
      </c>
      <c r="D53" s="10">
        <f>D54</f>
        <v>64498.1</v>
      </c>
    </row>
    <row r="54" spans="1:4" ht="31.5" x14ac:dyDescent="0.2">
      <c r="A54" s="45" t="s">
        <v>64</v>
      </c>
      <c r="B54" s="9" t="s">
        <v>173</v>
      </c>
      <c r="C54" s="10">
        <f>C55+C57+C59+C60+C62+C64+C58</f>
        <v>64492.4</v>
      </c>
      <c r="D54" s="10">
        <f>D55+D57+D59+D60+D62+D64+D58</f>
        <v>64498.1</v>
      </c>
    </row>
    <row r="55" spans="1:4" ht="63" x14ac:dyDescent="0.2">
      <c r="A55" s="12" t="s">
        <v>65</v>
      </c>
      <c r="B55" s="9" t="s">
        <v>174</v>
      </c>
      <c r="C55" s="10">
        <f>C56</f>
        <v>29519.200000000001</v>
      </c>
      <c r="D55" s="10">
        <f>D56</f>
        <v>29519.200000000001</v>
      </c>
    </row>
    <row r="56" spans="1:4" ht="78.75" x14ac:dyDescent="0.2">
      <c r="A56" s="46" t="s">
        <v>89</v>
      </c>
      <c r="B56" s="9" t="s">
        <v>175</v>
      </c>
      <c r="C56" s="7">
        <v>29519.200000000001</v>
      </c>
      <c r="D56" s="7">
        <v>29519.200000000001</v>
      </c>
    </row>
    <row r="57" spans="1:4" ht="78.75" x14ac:dyDescent="0.2">
      <c r="A57" s="12" t="s">
        <v>90</v>
      </c>
      <c r="B57" s="9" t="s">
        <v>176</v>
      </c>
      <c r="C57" s="7">
        <v>278.5</v>
      </c>
      <c r="D57" s="7">
        <v>255.3</v>
      </c>
    </row>
    <row r="58" spans="1:4" ht="47.25" x14ac:dyDescent="0.2">
      <c r="A58" s="12" t="s">
        <v>289</v>
      </c>
      <c r="B58" s="9" t="s">
        <v>177</v>
      </c>
      <c r="C58" s="7">
        <v>17</v>
      </c>
      <c r="D58" s="7">
        <v>15.6</v>
      </c>
    </row>
    <row r="59" spans="1:4" ht="78.75" x14ac:dyDescent="0.2">
      <c r="A59" s="12" t="s">
        <v>49</v>
      </c>
      <c r="B59" s="9" t="s">
        <v>178</v>
      </c>
      <c r="C59" s="7">
        <v>606.4</v>
      </c>
      <c r="D59" s="7">
        <v>636.70000000000005</v>
      </c>
    </row>
    <row r="60" spans="1:4" ht="78.75" x14ac:dyDescent="0.2">
      <c r="A60" s="48" t="s">
        <v>114</v>
      </c>
      <c r="B60" s="9" t="s">
        <v>179</v>
      </c>
      <c r="C60" s="10">
        <f>C61</f>
        <v>28000</v>
      </c>
      <c r="D60" s="10">
        <f>D61</f>
        <v>28000</v>
      </c>
    </row>
    <row r="61" spans="1:4" ht="189" x14ac:dyDescent="0.2">
      <c r="A61" s="47" t="s">
        <v>366</v>
      </c>
      <c r="B61" s="9" t="s">
        <v>180</v>
      </c>
      <c r="C61" s="7">
        <v>28000</v>
      </c>
      <c r="D61" s="7">
        <v>28000</v>
      </c>
    </row>
    <row r="62" spans="1:4" ht="63" x14ac:dyDescent="0.2">
      <c r="A62" s="12" t="s">
        <v>91</v>
      </c>
      <c r="B62" s="9" t="s">
        <v>181</v>
      </c>
      <c r="C62" s="10">
        <f>C63</f>
        <v>564.29999999999995</v>
      </c>
      <c r="D62" s="10">
        <f>D63</f>
        <v>564.29999999999995</v>
      </c>
    </row>
    <row r="63" spans="1:4" ht="94.5" x14ac:dyDescent="0.2">
      <c r="A63" s="46" t="s">
        <v>92</v>
      </c>
      <c r="B63" s="9" t="s">
        <v>182</v>
      </c>
      <c r="C63" s="7">
        <v>564.29999999999995</v>
      </c>
      <c r="D63" s="7">
        <v>564.29999999999995</v>
      </c>
    </row>
    <row r="64" spans="1:4" ht="47.25" x14ac:dyDescent="0.2">
      <c r="A64" s="12" t="s">
        <v>34</v>
      </c>
      <c r="B64" s="9" t="s">
        <v>183</v>
      </c>
      <c r="C64" s="7">
        <v>5507</v>
      </c>
      <c r="D64" s="7">
        <v>5507</v>
      </c>
    </row>
    <row r="65" spans="1:4" ht="33" customHeight="1" x14ac:dyDescent="0.2">
      <c r="A65" s="8" t="s">
        <v>95</v>
      </c>
      <c r="B65" s="9" t="s">
        <v>184</v>
      </c>
      <c r="C65" s="10">
        <f>C66+C68+C70+C75</f>
        <v>191027.7</v>
      </c>
      <c r="D65" s="10">
        <f>D66+D68+D70+D75</f>
        <v>190515.7</v>
      </c>
    </row>
    <row r="66" spans="1:4" ht="67.5" customHeight="1" x14ac:dyDescent="0.2">
      <c r="A66" s="45" t="s">
        <v>96</v>
      </c>
      <c r="B66" s="9" t="s">
        <v>185</v>
      </c>
      <c r="C66" s="10">
        <f>C67</f>
        <v>72400</v>
      </c>
      <c r="D66" s="10">
        <f>D67</f>
        <v>79500</v>
      </c>
    </row>
    <row r="67" spans="1:4" ht="63" x14ac:dyDescent="0.2">
      <c r="A67" s="12" t="s">
        <v>102</v>
      </c>
      <c r="B67" s="9" t="s">
        <v>186</v>
      </c>
      <c r="C67" s="7">
        <v>72400</v>
      </c>
      <c r="D67" s="7">
        <v>79500</v>
      </c>
    </row>
    <row r="68" spans="1:4" ht="31.5" x14ac:dyDescent="0.2">
      <c r="A68" s="11" t="s">
        <v>129</v>
      </c>
      <c r="B68" s="9" t="s">
        <v>187</v>
      </c>
      <c r="C68" s="10">
        <f>C69</f>
        <v>16996.900000000001</v>
      </c>
      <c r="D68" s="10">
        <f>D69</f>
        <v>1639.1</v>
      </c>
    </row>
    <row r="69" spans="1:4" ht="47.25" x14ac:dyDescent="0.2">
      <c r="A69" s="12" t="s">
        <v>130</v>
      </c>
      <c r="B69" s="9" t="s">
        <v>188</v>
      </c>
      <c r="C69" s="7">
        <v>16996.900000000001</v>
      </c>
      <c r="D69" s="7">
        <v>1639.1</v>
      </c>
    </row>
    <row r="70" spans="1:4" ht="94.5" x14ac:dyDescent="0.2">
      <c r="A70" s="45" t="s">
        <v>98</v>
      </c>
      <c r="B70" s="9" t="s">
        <v>189</v>
      </c>
      <c r="C70" s="10">
        <f>C73+C71</f>
        <v>97862.8</v>
      </c>
      <c r="D70" s="10">
        <f>D73+D71</f>
        <v>103441.60000000001</v>
      </c>
    </row>
    <row r="71" spans="1:4" ht="78.75" x14ac:dyDescent="0.2">
      <c r="A71" s="48" t="s">
        <v>99</v>
      </c>
      <c r="B71" s="9" t="s">
        <v>190</v>
      </c>
      <c r="C71" s="10">
        <f>C72</f>
        <v>12862.8</v>
      </c>
      <c r="D71" s="10">
        <f>D72</f>
        <v>13441.6</v>
      </c>
    </row>
    <row r="72" spans="1:4" ht="94.5" x14ac:dyDescent="0.2">
      <c r="A72" s="46" t="s">
        <v>66</v>
      </c>
      <c r="B72" s="9" t="s">
        <v>191</v>
      </c>
      <c r="C72" s="7">
        <v>12862.8</v>
      </c>
      <c r="D72" s="7">
        <v>13441.6</v>
      </c>
    </row>
    <row r="73" spans="1:4" ht="94.5" x14ac:dyDescent="0.2">
      <c r="A73" s="48" t="s">
        <v>100</v>
      </c>
      <c r="B73" s="9" t="s">
        <v>192</v>
      </c>
      <c r="C73" s="10">
        <f>C74</f>
        <v>85000</v>
      </c>
      <c r="D73" s="10">
        <f>D74</f>
        <v>90000</v>
      </c>
    </row>
    <row r="74" spans="1:4" ht="78.75" x14ac:dyDescent="0.2">
      <c r="A74" s="46" t="s">
        <v>101</v>
      </c>
      <c r="B74" s="9" t="s">
        <v>193</v>
      </c>
      <c r="C74" s="7">
        <v>85000</v>
      </c>
      <c r="D74" s="7">
        <v>90000</v>
      </c>
    </row>
    <row r="75" spans="1:4" ht="31.5" x14ac:dyDescent="0.2">
      <c r="A75" s="11" t="s">
        <v>105</v>
      </c>
      <c r="B75" s="9" t="s">
        <v>194</v>
      </c>
      <c r="C75" s="10">
        <f>C76</f>
        <v>3768</v>
      </c>
      <c r="D75" s="10">
        <f>D76</f>
        <v>5935</v>
      </c>
    </row>
    <row r="76" spans="1:4" ht="47.25" x14ac:dyDescent="0.2">
      <c r="A76" s="12" t="s">
        <v>106</v>
      </c>
      <c r="B76" s="9" t="s">
        <v>195</v>
      </c>
      <c r="C76" s="10">
        <f>C77</f>
        <v>3768</v>
      </c>
      <c r="D76" s="10">
        <f>D77</f>
        <v>5935</v>
      </c>
    </row>
    <row r="77" spans="1:4" ht="63" x14ac:dyDescent="0.2">
      <c r="A77" s="46" t="s">
        <v>107</v>
      </c>
      <c r="B77" s="6" t="s">
        <v>196</v>
      </c>
      <c r="C77" s="7">
        <v>3768</v>
      </c>
      <c r="D77" s="7">
        <v>5935</v>
      </c>
    </row>
    <row r="78" spans="1:4" ht="15.75" x14ac:dyDescent="0.2">
      <c r="A78" s="44" t="s">
        <v>108</v>
      </c>
      <c r="B78" s="6" t="s">
        <v>197</v>
      </c>
      <c r="C78" s="10">
        <f>C79+C85+C93</f>
        <v>792349.3</v>
      </c>
      <c r="D78" s="10">
        <f>D79+D85+D93</f>
        <v>798768.3</v>
      </c>
    </row>
    <row r="79" spans="1:4" ht="15.75" x14ac:dyDescent="0.2">
      <c r="A79" s="11" t="s">
        <v>109</v>
      </c>
      <c r="B79" s="6" t="s">
        <v>198</v>
      </c>
      <c r="C79" s="10">
        <f>C80+C81+C82+C83+C84</f>
        <v>304748.3</v>
      </c>
      <c r="D79" s="10">
        <f>D80+D81+D82+D83+D84</f>
        <v>310843.59999999998</v>
      </c>
    </row>
    <row r="80" spans="1:4" ht="31.5" x14ac:dyDescent="0.2">
      <c r="A80" s="12" t="s">
        <v>74</v>
      </c>
      <c r="B80" s="6" t="s">
        <v>199</v>
      </c>
      <c r="C80" s="7">
        <v>121244.5</v>
      </c>
      <c r="D80" s="7">
        <v>123669.1</v>
      </c>
    </row>
    <row r="81" spans="1:4" ht="31.5" x14ac:dyDescent="0.2">
      <c r="A81" s="12" t="s">
        <v>75</v>
      </c>
      <c r="B81" s="6" t="s">
        <v>200</v>
      </c>
      <c r="C81" s="7">
        <v>2936.6</v>
      </c>
      <c r="D81" s="7">
        <v>2995.7</v>
      </c>
    </row>
    <row r="82" spans="1:4" ht="15.75" x14ac:dyDescent="0.2">
      <c r="A82" s="12" t="s">
        <v>76</v>
      </c>
      <c r="B82" s="6" t="s">
        <v>201</v>
      </c>
      <c r="C82" s="7">
        <v>48829.8</v>
      </c>
      <c r="D82" s="7">
        <v>49806.6</v>
      </c>
    </row>
    <row r="83" spans="1:4" ht="15.75" x14ac:dyDescent="0.2">
      <c r="A83" s="12" t="s">
        <v>77</v>
      </c>
      <c r="B83" s="6" t="s">
        <v>202</v>
      </c>
      <c r="C83" s="7">
        <v>122150</v>
      </c>
      <c r="D83" s="7">
        <v>124593.1</v>
      </c>
    </row>
    <row r="84" spans="1:4" ht="47.25" x14ac:dyDescent="0.2">
      <c r="A84" s="12" t="s">
        <v>288</v>
      </c>
      <c r="B84" s="6" t="s">
        <v>203</v>
      </c>
      <c r="C84" s="7">
        <v>9587.4</v>
      </c>
      <c r="D84" s="7">
        <v>9779.1</v>
      </c>
    </row>
    <row r="85" spans="1:4" ht="15.75" x14ac:dyDescent="0.2">
      <c r="A85" s="11" t="s">
        <v>110</v>
      </c>
      <c r="B85" s="6" t="s">
        <v>204</v>
      </c>
      <c r="C85" s="10">
        <f>C86+C88+C91+C89</f>
        <v>154048</v>
      </c>
      <c r="D85" s="10">
        <f>D86+D88+D91+D89</f>
        <v>154048</v>
      </c>
    </row>
    <row r="86" spans="1:4" ht="47.25" x14ac:dyDescent="0.2">
      <c r="A86" s="48" t="s">
        <v>367</v>
      </c>
      <c r="B86" s="6" t="s">
        <v>205</v>
      </c>
      <c r="C86" s="10">
        <f>C87</f>
        <v>25000</v>
      </c>
      <c r="D86" s="10">
        <f>D87</f>
        <v>25000</v>
      </c>
    </row>
    <row r="87" spans="1:4" ht="63" x14ac:dyDescent="0.2">
      <c r="A87" s="47" t="s">
        <v>368</v>
      </c>
      <c r="B87" s="6" t="s">
        <v>206</v>
      </c>
      <c r="C87" s="7">
        <v>25000</v>
      </c>
      <c r="D87" s="7">
        <v>25000</v>
      </c>
    </row>
    <row r="88" spans="1:4" ht="31.5" x14ac:dyDescent="0.2">
      <c r="A88" s="48" t="s">
        <v>369</v>
      </c>
      <c r="B88" s="6" t="s">
        <v>207</v>
      </c>
      <c r="C88" s="7">
        <v>125648</v>
      </c>
      <c r="D88" s="7">
        <v>125648</v>
      </c>
    </row>
    <row r="89" spans="1:4" ht="51.75" customHeight="1" x14ac:dyDescent="0.2">
      <c r="A89" s="12" t="s">
        <v>38</v>
      </c>
      <c r="B89" s="6" t="s">
        <v>208</v>
      </c>
      <c r="C89" s="10">
        <f>C90</f>
        <v>400</v>
      </c>
      <c r="D89" s="10">
        <f>D90</f>
        <v>400</v>
      </c>
    </row>
    <row r="90" spans="1:4" ht="63" x14ac:dyDescent="0.2">
      <c r="A90" s="47" t="s">
        <v>44</v>
      </c>
      <c r="B90" s="6" t="s">
        <v>209</v>
      </c>
      <c r="C90" s="7">
        <v>400</v>
      </c>
      <c r="D90" s="7">
        <v>400</v>
      </c>
    </row>
    <row r="91" spans="1:4" ht="15.75" x14ac:dyDescent="0.2">
      <c r="A91" s="12" t="s">
        <v>111</v>
      </c>
      <c r="B91" s="6" t="s">
        <v>210</v>
      </c>
      <c r="C91" s="10">
        <f>C92</f>
        <v>3000</v>
      </c>
      <c r="D91" s="10">
        <f>D92</f>
        <v>3000</v>
      </c>
    </row>
    <row r="92" spans="1:4" ht="31.5" x14ac:dyDescent="0.2">
      <c r="A92" s="18" t="s">
        <v>45</v>
      </c>
      <c r="B92" s="6" t="s">
        <v>211</v>
      </c>
      <c r="C92" s="7">
        <v>3000</v>
      </c>
      <c r="D92" s="7">
        <v>3000</v>
      </c>
    </row>
    <row r="93" spans="1:4" ht="15.75" x14ac:dyDescent="0.2">
      <c r="A93" s="16" t="s">
        <v>112</v>
      </c>
      <c r="B93" s="6" t="s">
        <v>212</v>
      </c>
      <c r="C93" s="7">
        <f>C94</f>
        <v>333553</v>
      </c>
      <c r="D93" s="7">
        <f>D94</f>
        <v>333876.7</v>
      </c>
    </row>
    <row r="94" spans="1:4" ht="31.5" x14ac:dyDescent="0.2">
      <c r="A94" s="17" t="s">
        <v>121</v>
      </c>
      <c r="B94" s="6" t="s">
        <v>213</v>
      </c>
      <c r="C94" s="7">
        <f>C95+C96</f>
        <v>333553</v>
      </c>
      <c r="D94" s="7">
        <f>D95+D96</f>
        <v>333876.7</v>
      </c>
    </row>
    <row r="95" spans="1:4" ht="47.25" x14ac:dyDescent="0.2">
      <c r="A95" s="18" t="s">
        <v>122</v>
      </c>
      <c r="B95" s="6" t="s">
        <v>214</v>
      </c>
      <c r="C95" s="7">
        <v>321878.8</v>
      </c>
      <c r="D95" s="7">
        <v>322202.5</v>
      </c>
    </row>
    <row r="96" spans="1:4" ht="47.25" x14ac:dyDescent="0.2">
      <c r="A96" s="18" t="s">
        <v>287</v>
      </c>
      <c r="B96" s="6" t="s">
        <v>215</v>
      </c>
      <c r="C96" s="7">
        <v>11674.2</v>
      </c>
      <c r="D96" s="7">
        <v>11674.2</v>
      </c>
    </row>
    <row r="97" spans="1:4" ht="31.5" x14ac:dyDescent="0.2">
      <c r="A97" s="15" t="s">
        <v>78</v>
      </c>
      <c r="B97" s="6" t="s">
        <v>216</v>
      </c>
      <c r="C97" s="7">
        <f>C98+C105</f>
        <v>51678.3</v>
      </c>
      <c r="D97" s="7">
        <f>D98+D105</f>
        <v>51915.8</v>
      </c>
    </row>
    <row r="98" spans="1:4" ht="15.75" x14ac:dyDescent="0.2">
      <c r="A98" s="11" t="s">
        <v>79</v>
      </c>
      <c r="B98" s="9" t="s">
        <v>217</v>
      </c>
      <c r="C98" s="10">
        <f>C99+C101+C103</f>
        <v>6926.3</v>
      </c>
      <c r="D98" s="10">
        <f>D99+D101+D103</f>
        <v>7286.8</v>
      </c>
    </row>
    <row r="99" spans="1:4" ht="31.5" x14ac:dyDescent="0.2">
      <c r="A99" s="12" t="s">
        <v>349</v>
      </c>
      <c r="B99" s="9" t="s">
        <v>351</v>
      </c>
      <c r="C99" s="10">
        <f>C100</f>
        <v>1</v>
      </c>
      <c r="D99" s="10">
        <f>D100</f>
        <v>1</v>
      </c>
    </row>
    <row r="100" spans="1:4" ht="94.5" x14ac:dyDescent="0.2">
      <c r="A100" s="13" t="s">
        <v>350</v>
      </c>
      <c r="B100" s="9" t="s">
        <v>352</v>
      </c>
      <c r="C100" s="10">
        <v>1</v>
      </c>
      <c r="D100" s="10">
        <v>1</v>
      </c>
    </row>
    <row r="101" spans="1:4" ht="30" customHeight="1" x14ac:dyDescent="0.2">
      <c r="A101" s="48" t="s">
        <v>120</v>
      </c>
      <c r="B101" s="9" t="s">
        <v>218</v>
      </c>
      <c r="C101" s="10">
        <f>C102</f>
        <v>1375.3</v>
      </c>
      <c r="D101" s="10">
        <f>D102</f>
        <v>1435.8</v>
      </c>
    </row>
    <row r="102" spans="1:4" ht="66" customHeight="1" x14ac:dyDescent="0.2">
      <c r="A102" s="46" t="s">
        <v>119</v>
      </c>
      <c r="B102" s="9" t="s">
        <v>219</v>
      </c>
      <c r="C102" s="7">
        <v>1375.3</v>
      </c>
      <c r="D102" s="7">
        <v>1435.8</v>
      </c>
    </row>
    <row r="103" spans="1:4" ht="15.75" x14ac:dyDescent="0.2">
      <c r="A103" s="12" t="s">
        <v>80</v>
      </c>
      <c r="B103" s="9" t="s">
        <v>220</v>
      </c>
      <c r="C103" s="10">
        <f>C104</f>
        <v>5550</v>
      </c>
      <c r="D103" s="10">
        <f>D104</f>
        <v>5850</v>
      </c>
    </row>
    <row r="104" spans="1:4" ht="33" customHeight="1" x14ac:dyDescent="0.2">
      <c r="A104" s="46" t="s">
        <v>81</v>
      </c>
      <c r="B104" s="9" t="s">
        <v>221</v>
      </c>
      <c r="C104" s="7">
        <v>5550</v>
      </c>
      <c r="D104" s="7">
        <v>5850</v>
      </c>
    </row>
    <row r="105" spans="1:4" ht="15.75" x14ac:dyDescent="0.2">
      <c r="A105" s="11" t="s">
        <v>82</v>
      </c>
      <c r="B105" s="9" t="s">
        <v>222</v>
      </c>
      <c r="C105" s="10">
        <f>C108+C106</f>
        <v>44752</v>
      </c>
      <c r="D105" s="10">
        <f>D108+D106</f>
        <v>44629</v>
      </c>
    </row>
    <row r="106" spans="1:4" ht="31.5" x14ac:dyDescent="0.2">
      <c r="A106" s="12" t="s">
        <v>125</v>
      </c>
      <c r="B106" s="9" t="s">
        <v>223</v>
      </c>
      <c r="C106" s="10">
        <f>C107</f>
        <v>20064</v>
      </c>
      <c r="D106" s="10">
        <f>D107</f>
        <v>20064</v>
      </c>
    </row>
    <row r="107" spans="1:4" ht="47.25" x14ac:dyDescent="0.2">
      <c r="A107" s="13" t="s">
        <v>124</v>
      </c>
      <c r="B107" s="9" t="s">
        <v>224</v>
      </c>
      <c r="C107" s="7">
        <v>20064</v>
      </c>
      <c r="D107" s="7">
        <v>20064</v>
      </c>
    </row>
    <row r="108" spans="1:4" ht="15.75" x14ac:dyDescent="0.2">
      <c r="A108" s="12" t="s">
        <v>83</v>
      </c>
      <c r="B108" s="9" t="s">
        <v>225</v>
      </c>
      <c r="C108" s="10">
        <f>C109</f>
        <v>24688</v>
      </c>
      <c r="D108" s="10">
        <f>D109</f>
        <v>24565</v>
      </c>
    </row>
    <row r="109" spans="1:4" ht="31.5" x14ac:dyDescent="0.2">
      <c r="A109" s="13" t="s">
        <v>84</v>
      </c>
      <c r="B109" s="9" t="s">
        <v>226</v>
      </c>
      <c r="C109" s="7">
        <v>24688</v>
      </c>
      <c r="D109" s="7">
        <v>24565</v>
      </c>
    </row>
    <row r="110" spans="1:4" ht="31.5" x14ac:dyDescent="0.2">
      <c r="A110" s="15" t="s">
        <v>0</v>
      </c>
      <c r="B110" s="6" t="s">
        <v>227</v>
      </c>
      <c r="C110" s="7">
        <f t="shared" ref="C110:D112" si="0">C111</f>
        <v>70000</v>
      </c>
      <c r="D110" s="7">
        <f t="shared" si="0"/>
        <v>72000</v>
      </c>
    </row>
    <row r="111" spans="1:4" ht="63.75" customHeight="1" x14ac:dyDescent="0.2">
      <c r="A111" s="45" t="s">
        <v>68</v>
      </c>
      <c r="B111" s="9" t="s">
        <v>228</v>
      </c>
      <c r="C111" s="10">
        <f t="shared" si="0"/>
        <v>70000</v>
      </c>
      <c r="D111" s="10">
        <f t="shared" si="0"/>
        <v>72000</v>
      </c>
    </row>
    <row r="112" spans="1:4" ht="110.25" x14ac:dyDescent="0.2">
      <c r="A112" s="48" t="s">
        <v>69</v>
      </c>
      <c r="B112" s="9" t="s">
        <v>229</v>
      </c>
      <c r="C112" s="10">
        <f t="shared" si="0"/>
        <v>70000</v>
      </c>
      <c r="D112" s="10">
        <f t="shared" si="0"/>
        <v>72000</v>
      </c>
    </row>
    <row r="113" spans="1:4" ht="110.25" x14ac:dyDescent="0.2">
      <c r="A113" s="46" t="s">
        <v>70</v>
      </c>
      <c r="B113" s="9" t="s">
        <v>230</v>
      </c>
      <c r="C113" s="7">
        <v>70000</v>
      </c>
      <c r="D113" s="7">
        <v>72000</v>
      </c>
    </row>
    <row r="114" spans="1:4" ht="15.75" x14ac:dyDescent="0.2">
      <c r="A114" s="15" t="s">
        <v>1</v>
      </c>
      <c r="B114" s="6" t="s">
        <v>231</v>
      </c>
      <c r="C114" s="7">
        <f>C115</f>
        <v>2840</v>
      </c>
      <c r="D114" s="7">
        <f>D115</f>
        <v>2840</v>
      </c>
    </row>
    <row r="115" spans="1:4" ht="31.5" x14ac:dyDescent="0.2">
      <c r="A115" s="49" t="s">
        <v>86</v>
      </c>
      <c r="B115" s="6" t="s">
        <v>232</v>
      </c>
      <c r="C115" s="7">
        <f>C116</f>
        <v>2840</v>
      </c>
      <c r="D115" s="7">
        <f>D116</f>
        <v>2840</v>
      </c>
    </row>
    <row r="116" spans="1:4" ht="47.25" x14ac:dyDescent="0.2">
      <c r="A116" s="17" t="s">
        <v>85</v>
      </c>
      <c r="B116" s="6" t="s">
        <v>233</v>
      </c>
      <c r="C116" s="7">
        <v>2840</v>
      </c>
      <c r="D116" s="7">
        <v>2840</v>
      </c>
    </row>
    <row r="117" spans="1:4" ht="15.75" x14ac:dyDescent="0.2">
      <c r="A117" s="8" t="s">
        <v>2</v>
      </c>
      <c r="B117" s="9" t="s">
        <v>234</v>
      </c>
      <c r="C117" s="10">
        <f>C118+C120+C122+C123+C124+C128+C130+C132</f>
        <v>448052.3</v>
      </c>
      <c r="D117" s="10">
        <f>D118+D120+D122+D123+D124+D128+D130+D132</f>
        <v>448292.4</v>
      </c>
    </row>
    <row r="118" spans="1:4" ht="78.75" x14ac:dyDescent="0.2">
      <c r="A118" s="45" t="s">
        <v>103</v>
      </c>
      <c r="B118" s="9" t="s">
        <v>235</v>
      </c>
      <c r="C118" s="10">
        <f>C119</f>
        <v>800</v>
      </c>
      <c r="D118" s="10">
        <f>D119</f>
        <v>850</v>
      </c>
    </row>
    <row r="119" spans="1:4" ht="78.75" x14ac:dyDescent="0.2">
      <c r="A119" s="48" t="s">
        <v>104</v>
      </c>
      <c r="B119" s="9" t="s">
        <v>236</v>
      </c>
      <c r="C119" s="7">
        <v>800</v>
      </c>
      <c r="D119" s="7">
        <v>850</v>
      </c>
    </row>
    <row r="120" spans="1:4" ht="47.25" x14ac:dyDescent="0.2">
      <c r="A120" s="11" t="s">
        <v>3</v>
      </c>
      <c r="B120" s="9" t="s">
        <v>237</v>
      </c>
      <c r="C120" s="10">
        <f>C121</f>
        <v>3537.4</v>
      </c>
      <c r="D120" s="10">
        <f>D121</f>
        <v>3537.4</v>
      </c>
    </row>
    <row r="121" spans="1:4" ht="63" x14ac:dyDescent="0.2">
      <c r="A121" s="12" t="s">
        <v>4</v>
      </c>
      <c r="B121" s="9" t="s">
        <v>238</v>
      </c>
      <c r="C121" s="7">
        <v>3537.4</v>
      </c>
      <c r="D121" s="7">
        <v>3537.4</v>
      </c>
    </row>
    <row r="122" spans="1:4" ht="31.5" x14ac:dyDescent="0.2">
      <c r="A122" s="11" t="s">
        <v>5</v>
      </c>
      <c r="B122" s="9" t="s">
        <v>239</v>
      </c>
      <c r="C122" s="7">
        <v>2071</v>
      </c>
      <c r="D122" s="7">
        <v>2071</v>
      </c>
    </row>
    <row r="123" spans="1:4" ht="31.5" x14ac:dyDescent="0.2">
      <c r="A123" s="45" t="s">
        <v>21</v>
      </c>
      <c r="B123" s="9" t="s">
        <v>240</v>
      </c>
      <c r="C123" s="7">
        <v>18044</v>
      </c>
      <c r="D123" s="7">
        <v>18044</v>
      </c>
    </row>
    <row r="124" spans="1:4" ht="31.5" x14ac:dyDescent="0.2">
      <c r="A124" s="11" t="s">
        <v>117</v>
      </c>
      <c r="B124" s="9" t="s">
        <v>241</v>
      </c>
      <c r="C124" s="10">
        <f>C125+C127</f>
        <v>402056.8</v>
      </c>
      <c r="D124" s="10">
        <f>D125+D127</f>
        <v>402056.8</v>
      </c>
    </row>
    <row r="125" spans="1:4" ht="47.25" x14ac:dyDescent="0.2">
      <c r="A125" s="12" t="s">
        <v>118</v>
      </c>
      <c r="B125" s="9" t="s">
        <v>242</v>
      </c>
      <c r="C125" s="10">
        <f>C126</f>
        <v>249</v>
      </c>
      <c r="D125" s="10">
        <f>D126</f>
        <v>249</v>
      </c>
    </row>
    <row r="126" spans="1:4" ht="63" x14ac:dyDescent="0.2">
      <c r="A126" s="13" t="s">
        <v>116</v>
      </c>
      <c r="B126" s="9" t="s">
        <v>243</v>
      </c>
      <c r="C126" s="7">
        <v>249</v>
      </c>
      <c r="D126" s="7">
        <v>249</v>
      </c>
    </row>
    <row r="127" spans="1:4" ht="31.5" x14ac:dyDescent="0.2">
      <c r="A127" s="48" t="s">
        <v>115</v>
      </c>
      <c r="B127" s="9" t="s">
        <v>244</v>
      </c>
      <c r="C127" s="7">
        <v>401807.8</v>
      </c>
      <c r="D127" s="7">
        <v>401807.8</v>
      </c>
    </row>
    <row r="128" spans="1:4" ht="53.25" customHeight="1" x14ac:dyDescent="0.2">
      <c r="A128" s="11" t="s">
        <v>347</v>
      </c>
      <c r="B128" s="9" t="s">
        <v>245</v>
      </c>
      <c r="C128" s="10">
        <f>C129</f>
        <v>93</v>
      </c>
      <c r="D128" s="10">
        <f>D129</f>
        <v>93</v>
      </c>
    </row>
    <row r="129" spans="1:4" ht="66.75" customHeight="1" x14ac:dyDescent="0.2">
      <c r="A129" s="48" t="s">
        <v>348</v>
      </c>
      <c r="B129" s="9" t="s">
        <v>246</v>
      </c>
      <c r="C129" s="7">
        <v>93</v>
      </c>
      <c r="D129" s="7">
        <v>93</v>
      </c>
    </row>
    <row r="130" spans="1:4" ht="50.25" customHeight="1" x14ac:dyDescent="0.2">
      <c r="A130" s="16" t="s">
        <v>22</v>
      </c>
      <c r="B130" s="9" t="s">
        <v>247</v>
      </c>
      <c r="C130" s="10">
        <f>C131</f>
        <v>11052.4</v>
      </c>
      <c r="D130" s="10">
        <f>D131</f>
        <v>11052.4</v>
      </c>
    </row>
    <row r="131" spans="1:4" ht="81.75" customHeight="1" x14ac:dyDescent="0.2">
      <c r="A131" s="43" t="s">
        <v>23</v>
      </c>
      <c r="B131" s="9" t="s">
        <v>248</v>
      </c>
      <c r="C131" s="7">
        <v>11052.4</v>
      </c>
      <c r="D131" s="7">
        <v>11052.4</v>
      </c>
    </row>
    <row r="132" spans="1:4" ht="31.5" x14ac:dyDescent="0.2">
      <c r="A132" s="11" t="s">
        <v>6</v>
      </c>
      <c r="B132" s="9" t="s">
        <v>249</v>
      </c>
      <c r="C132" s="10">
        <f>C133</f>
        <v>10397.700000000001</v>
      </c>
      <c r="D132" s="10">
        <f>D133</f>
        <v>10587.8</v>
      </c>
    </row>
    <row r="133" spans="1:4" ht="47.25" x14ac:dyDescent="0.2">
      <c r="A133" s="12" t="s">
        <v>7</v>
      </c>
      <c r="B133" s="9" t="s">
        <v>250</v>
      </c>
      <c r="C133" s="7">
        <v>10397.700000000001</v>
      </c>
      <c r="D133" s="7">
        <v>10587.8</v>
      </c>
    </row>
    <row r="134" spans="1:4" ht="15.75" x14ac:dyDescent="0.2">
      <c r="A134" s="8" t="s">
        <v>8</v>
      </c>
      <c r="B134" s="6" t="s">
        <v>251</v>
      </c>
      <c r="C134" s="10">
        <f>C135</f>
        <v>52</v>
      </c>
      <c r="D134" s="10">
        <f>D135</f>
        <v>52</v>
      </c>
    </row>
    <row r="135" spans="1:4" ht="15.75" x14ac:dyDescent="0.2">
      <c r="A135" s="11" t="s">
        <v>9</v>
      </c>
      <c r="B135" s="6" t="s">
        <v>252</v>
      </c>
      <c r="C135" s="10">
        <f>C136</f>
        <v>52</v>
      </c>
      <c r="D135" s="10">
        <f>D136</f>
        <v>52</v>
      </c>
    </row>
    <row r="136" spans="1:4" ht="31.5" x14ac:dyDescent="0.2">
      <c r="A136" s="12" t="s">
        <v>11</v>
      </c>
      <c r="B136" s="6" t="s">
        <v>253</v>
      </c>
      <c r="C136" s="7">
        <v>52</v>
      </c>
      <c r="D136" s="7">
        <v>52</v>
      </c>
    </row>
    <row r="137" spans="1:4" ht="15.75" x14ac:dyDescent="0.2">
      <c r="A137" s="23" t="s">
        <v>12</v>
      </c>
      <c r="B137" s="24" t="s">
        <v>357</v>
      </c>
      <c r="C137" s="25">
        <f>C138+C195</f>
        <v>12169981.199999999</v>
      </c>
      <c r="D137" s="25">
        <f>D138+D195</f>
        <v>11726830.800000001</v>
      </c>
    </row>
    <row r="138" spans="1:4" ht="31.5" x14ac:dyDescent="0.2">
      <c r="A138" s="50" t="s">
        <v>134</v>
      </c>
      <c r="B138" s="26" t="s">
        <v>254</v>
      </c>
      <c r="C138" s="10">
        <f>C139+C142+C154+C182</f>
        <v>12166481.199999999</v>
      </c>
      <c r="D138" s="10">
        <f>D139+D142+D154+D182</f>
        <v>11723330.800000001</v>
      </c>
    </row>
    <row r="139" spans="1:4" ht="31.5" x14ac:dyDescent="0.25">
      <c r="A139" s="27" t="s">
        <v>13</v>
      </c>
      <c r="B139" s="26" t="s">
        <v>255</v>
      </c>
      <c r="C139" s="10">
        <f>C140</f>
        <v>1948523.6</v>
      </c>
      <c r="D139" s="10">
        <f>D140</f>
        <v>1519991.3</v>
      </c>
    </row>
    <row r="140" spans="1:4" ht="15.75" x14ac:dyDescent="0.25">
      <c r="A140" s="28" t="s">
        <v>14</v>
      </c>
      <c r="B140" s="26" t="s">
        <v>256</v>
      </c>
      <c r="C140" s="10">
        <f t="shared" ref="C140:D140" si="1">C141</f>
        <v>1948523.6</v>
      </c>
      <c r="D140" s="10">
        <f t="shared" si="1"/>
        <v>1519991.3</v>
      </c>
    </row>
    <row r="141" spans="1:4" ht="31.5" x14ac:dyDescent="0.2">
      <c r="A141" s="29" t="s">
        <v>15</v>
      </c>
      <c r="B141" s="26" t="s">
        <v>257</v>
      </c>
      <c r="C141" s="10">
        <v>1948523.6</v>
      </c>
      <c r="D141" s="10">
        <v>1519991.3</v>
      </c>
    </row>
    <row r="142" spans="1:4" ht="31.5" x14ac:dyDescent="0.2">
      <c r="A142" s="30" t="s">
        <v>290</v>
      </c>
      <c r="B142" s="26" t="s">
        <v>258</v>
      </c>
      <c r="C142" s="10">
        <f>C145+C146+C147+C148+C149+C150+C151+C152+C153+C143</f>
        <v>2334315.4</v>
      </c>
      <c r="D142" s="10">
        <f>D145+D146+D147+D148+D149+D150+D151+D152+D153+D143</f>
        <v>900693.2</v>
      </c>
    </row>
    <row r="143" spans="1:4" ht="33" customHeight="1" x14ac:dyDescent="0.2">
      <c r="A143" s="21" t="s">
        <v>353</v>
      </c>
      <c r="B143" s="9" t="s">
        <v>354</v>
      </c>
      <c r="C143" s="10">
        <f>C144</f>
        <v>1538700</v>
      </c>
      <c r="D143" s="10">
        <f>D144</f>
        <v>0</v>
      </c>
    </row>
    <row r="144" spans="1:4" ht="47.25" x14ac:dyDescent="0.25">
      <c r="A144" s="22" t="s">
        <v>355</v>
      </c>
      <c r="B144" s="9" t="s">
        <v>356</v>
      </c>
      <c r="C144" s="10">
        <v>1538700</v>
      </c>
      <c r="D144" s="10">
        <v>0</v>
      </c>
    </row>
    <row r="145" spans="1:4" ht="63" x14ac:dyDescent="0.2">
      <c r="A145" s="33" t="s">
        <v>294</v>
      </c>
      <c r="B145" s="26" t="s">
        <v>291</v>
      </c>
      <c r="C145" s="10">
        <v>474996.9</v>
      </c>
      <c r="D145" s="10">
        <v>469397</v>
      </c>
    </row>
    <row r="146" spans="1:4" ht="31.5" x14ac:dyDescent="0.2">
      <c r="A146" s="31" t="s">
        <v>295</v>
      </c>
      <c r="B146" s="26" t="s">
        <v>319</v>
      </c>
      <c r="C146" s="10">
        <v>9880.4</v>
      </c>
      <c r="D146" s="10">
        <v>10495.5</v>
      </c>
    </row>
    <row r="147" spans="1:4" ht="47.25" x14ac:dyDescent="0.2">
      <c r="A147" s="31" t="s">
        <v>296</v>
      </c>
      <c r="B147" s="26" t="s">
        <v>320</v>
      </c>
      <c r="C147" s="10">
        <v>795.5</v>
      </c>
      <c r="D147" s="10">
        <v>767.5</v>
      </c>
    </row>
    <row r="148" spans="1:4" ht="50.25" customHeight="1" x14ac:dyDescent="0.2">
      <c r="A148" s="33" t="s">
        <v>297</v>
      </c>
      <c r="B148" s="26" t="s">
        <v>321</v>
      </c>
      <c r="C148" s="10">
        <v>6412.5</v>
      </c>
      <c r="D148" s="10">
        <v>7424.5</v>
      </c>
    </row>
    <row r="149" spans="1:4" ht="53.25" customHeight="1" x14ac:dyDescent="0.2">
      <c r="A149" s="31" t="s">
        <v>346</v>
      </c>
      <c r="B149" s="26" t="s">
        <v>322</v>
      </c>
      <c r="C149" s="10">
        <v>134106.20000000001</v>
      </c>
      <c r="D149" s="10">
        <v>155269.4</v>
      </c>
    </row>
    <row r="150" spans="1:4" ht="47.25" x14ac:dyDescent="0.2">
      <c r="A150" s="31" t="s">
        <v>298</v>
      </c>
      <c r="B150" s="26" t="s">
        <v>323</v>
      </c>
      <c r="C150" s="10">
        <v>114480.4</v>
      </c>
      <c r="D150" s="10">
        <v>190422.39999999999</v>
      </c>
    </row>
    <row r="151" spans="1:4" ht="31.5" x14ac:dyDescent="0.25">
      <c r="A151" s="28" t="s">
        <v>299</v>
      </c>
      <c r="B151" s="26" t="s">
        <v>324</v>
      </c>
      <c r="C151" s="10">
        <v>43881.7</v>
      </c>
      <c r="D151" s="10">
        <v>48433.4</v>
      </c>
    </row>
    <row r="152" spans="1:4" ht="47.25" x14ac:dyDescent="0.25">
      <c r="A152" s="28" t="s">
        <v>300</v>
      </c>
      <c r="B152" s="26" t="s">
        <v>325</v>
      </c>
      <c r="C152" s="10">
        <v>10445.5</v>
      </c>
      <c r="D152" s="10">
        <v>17770</v>
      </c>
    </row>
    <row r="153" spans="1:4" ht="34.5" customHeight="1" x14ac:dyDescent="0.25">
      <c r="A153" s="28" t="s">
        <v>301</v>
      </c>
      <c r="B153" s="26" t="s">
        <v>326</v>
      </c>
      <c r="C153" s="10">
        <v>616.29999999999995</v>
      </c>
      <c r="D153" s="10">
        <v>713.5</v>
      </c>
    </row>
    <row r="154" spans="1:4" ht="31.5" x14ac:dyDescent="0.2">
      <c r="A154" s="30" t="s">
        <v>16</v>
      </c>
      <c r="B154" s="26" t="s">
        <v>259</v>
      </c>
      <c r="C154" s="10">
        <f>C155+C157+C159+C161+C163+C165+C167+C169+C171+C173+C175+C177+C178+C180+C181</f>
        <v>5649491.7000000002</v>
      </c>
      <c r="D154" s="10">
        <f>D155+D157+D159+D161+D163+D165+D167+D169+D171+D173+D175+D177+D178+D180+D181</f>
        <v>5773542.7999999998</v>
      </c>
    </row>
    <row r="155" spans="1:4" ht="31.5" x14ac:dyDescent="0.25">
      <c r="A155" s="28" t="s">
        <v>17</v>
      </c>
      <c r="B155" s="26" t="s">
        <v>260</v>
      </c>
      <c r="C155" s="10">
        <f t="shared" ref="C155:D155" si="2">C156</f>
        <v>1551214</v>
      </c>
      <c r="D155" s="10">
        <f t="shared" si="2"/>
        <v>1604645.9</v>
      </c>
    </row>
    <row r="156" spans="1:4" ht="34.5" customHeight="1" x14ac:dyDescent="0.25">
      <c r="A156" s="32" t="s">
        <v>18</v>
      </c>
      <c r="B156" s="26" t="s">
        <v>261</v>
      </c>
      <c r="C156" s="10">
        <v>1551214</v>
      </c>
      <c r="D156" s="10">
        <v>1604645.9</v>
      </c>
    </row>
    <row r="157" spans="1:4" ht="63" x14ac:dyDescent="0.2">
      <c r="A157" s="31" t="s">
        <v>127</v>
      </c>
      <c r="B157" s="26" t="s">
        <v>262</v>
      </c>
      <c r="C157" s="10">
        <f>C158</f>
        <v>81931.7</v>
      </c>
      <c r="D157" s="10">
        <f t="shared" ref="D157" si="3">D158</f>
        <v>85450.8</v>
      </c>
    </row>
    <row r="158" spans="1:4" ht="63.75" customHeight="1" x14ac:dyDescent="0.2">
      <c r="A158" s="34" t="s">
        <v>126</v>
      </c>
      <c r="B158" s="26" t="s">
        <v>263</v>
      </c>
      <c r="C158" s="10">
        <v>81931.7</v>
      </c>
      <c r="D158" s="10">
        <v>85450.8</v>
      </c>
    </row>
    <row r="159" spans="1:4" ht="47.25" x14ac:dyDescent="0.25">
      <c r="A159" s="28" t="s">
        <v>133</v>
      </c>
      <c r="B159" s="26" t="s">
        <v>264</v>
      </c>
      <c r="C159" s="10">
        <f t="shared" ref="C159:D159" si="4">C160</f>
        <v>1825.2</v>
      </c>
      <c r="D159" s="10">
        <f t="shared" si="4"/>
        <v>0</v>
      </c>
    </row>
    <row r="160" spans="1:4" ht="63" x14ac:dyDescent="0.25">
      <c r="A160" s="32" t="s">
        <v>136</v>
      </c>
      <c r="B160" s="26" t="s">
        <v>265</v>
      </c>
      <c r="C160" s="10">
        <v>1825.2</v>
      </c>
      <c r="D160" s="10">
        <v>0</v>
      </c>
    </row>
    <row r="161" spans="1:4" ht="47.25" x14ac:dyDescent="0.2">
      <c r="A161" s="33" t="s">
        <v>19</v>
      </c>
      <c r="B161" s="26" t="s">
        <v>266</v>
      </c>
      <c r="C161" s="10">
        <f t="shared" ref="C161:D161" si="5">C162</f>
        <v>185.8</v>
      </c>
      <c r="D161" s="10">
        <f t="shared" si="5"/>
        <v>185.8</v>
      </c>
    </row>
    <row r="162" spans="1:4" ht="63" x14ac:dyDescent="0.25">
      <c r="A162" s="32" t="s">
        <v>20</v>
      </c>
      <c r="B162" s="26" t="s">
        <v>267</v>
      </c>
      <c r="C162" s="10">
        <v>185.8</v>
      </c>
      <c r="D162" s="10">
        <v>185.8</v>
      </c>
    </row>
    <row r="163" spans="1:4" ht="31.5" x14ac:dyDescent="0.2">
      <c r="A163" s="33" t="s">
        <v>24</v>
      </c>
      <c r="B163" s="26" t="s">
        <v>268</v>
      </c>
      <c r="C163" s="10">
        <f t="shared" ref="C163:D163" si="6">C164</f>
        <v>58096.5</v>
      </c>
      <c r="D163" s="10">
        <f t="shared" si="6"/>
        <v>55465</v>
      </c>
    </row>
    <row r="164" spans="1:4" ht="47.25" x14ac:dyDescent="0.25">
      <c r="A164" s="32" t="s">
        <v>25</v>
      </c>
      <c r="B164" s="26" t="s">
        <v>269</v>
      </c>
      <c r="C164" s="10">
        <v>58096.5</v>
      </c>
      <c r="D164" s="10">
        <v>55465</v>
      </c>
    </row>
    <row r="165" spans="1:4" ht="31.5" x14ac:dyDescent="0.25">
      <c r="A165" s="28" t="s">
        <v>302</v>
      </c>
      <c r="B165" s="26" t="s">
        <v>327</v>
      </c>
      <c r="C165" s="10">
        <f t="shared" ref="C165:D165" si="7">C166</f>
        <v>818828.3</v>
      </c>
      <c r="D165" s="10">
        <f t="shared" si="7"/>
        <v>845546.4</v>
      </c>
    </row>
    <row r="166" spans="1:4" ht="47.25" x14ac:dyDescent="0.25">
      <c r="A166" s="32" t="s">
        <v>303</v>
      </c>
      <c r="B166" s="26" t="s">
        <v>328</v>
      </c>
      <c r="C166" s="10">
        <v>818828.3</v>
      </c>
      <c r="D166" s="10">
        <v>845546.4</v>
      </c>
    </row>
    <row r="167" spans="1:4" ht="31.5" x14ac:dyDescent="0.25">
      <c r="A167" s="28" t="s">
        <v>304</v>
      </c>
      <c r="B167" s="26" t="s">
        <v>329</v>
      </c>
      <c r="C167" s="10">
        <f t="shared" ref="C167:D167" si="8">C168</f>
        <v>39762</v>
      </c>
      <c r="D167" s="10">
        <f t="shared" si="8"/>
        <v>39762</v>
      </c>
    </row>
    <row r="168" spans="1:4" ht="47.25" x14ac:dyDescent="0.25">
      <c r="A168" s="32" t="s">
        <v>305</v>
      </c>
      <c r="B168" s="26" t="s">
        <v>330</v>
      </c>
      <c r="C168" s="10">
        <v>39762</v>
      </c>
      <c r="D168" s="10">
        <v>39762</v>
      </c>
    </row>
    <row r="169" spans="1:4" ht="47.25" x14ac:dyDescent="0.25">
      <c r="A169" s="28" t="s">
        <v>72</v>
      </c>
      <c r="B169" s="26" t="s">
        <v>270</v>
      </c>
      <c r="C169" s="10">
        <f t="shared" ref="C169:D169" si="9">C170</f>
        <v>50603.7</v>
      </c>
      <c r="D169" s="10">
        <f t="shared" si="9"/>
        <v>55355.9</v>
      </c>
    </row>
    <row r="170" spans="1:4" ht="51" customHeight="1" x14ac:dyDescent="0.2">
      <c r="A170" s="34" t="s">
        <v>71</v>
      </c>
      <c r="B170" s="26" t="s">
        <v>271</v>
      </c>
      <c r="C170" s="10">
        <v>50603.7</v>
      </c>
      <c r="D170" s="10">
        <v>55355.9</v>
      </c>
    </row>
    <row r="171" spans="1:4" ht="47.25" x14ac:dyDescent="0.25">
      <c r="A171" s="28" t="s">
        <v>87</v>
      </c>
      <c r="B171" s="26" t="s">
        <v>272</v>
      </c>
      <c r="C171" s="10">
        <f t="shared" ref="C171:D171" si="10">C172</f>
        <v>835725</v>
      </c>
      <c r="D171" s="10">
        <f t="shared" si="10"/>
        <v>814979.1</v>
      </c>
    </row>
    <row r="172" spans="1:4" ht="47.25" x14ac:dyDescent="0.2">
      <c r="A172" s="34" t="s">
        <v>88</v>
      </c>
      <c r="B172" s="26" t="s">
        <v>273</v>
      </c>
      <c r="C172" s="10">
        <v>835725</v>
      </c>
      <c r="D172" s="10">
        <v>814979.1</v>
      </c>
    </row>
    <row r="173" spans="1:4" ht="63" x14ac:dyDescent="0.2">
      <c r="A173" s="33" t="s">
        <v>10</v>
      </c>
      <c r="B173" s="26" t="s">
        <v>274</v>
      </c>
      <c r="C173" s="10">
        <f t="shared" ref="C173:D173" si="11">C174</f>
        <v>47832.5</v>
      </c>
      <c r="D173" s="10">
        <f t="shared" si="11"/>
        <v>49746.1</v>
      </c>
    </row>
    <row r="174" spans="1:4" ht="78.75" x14ac:dyDescent="0.2">
      <c r="A174" s="34" t="s">
        <v>29</v>
      </c>
      <c r="B174" s="26" t="s">
        <v>275</v>
      </c>
      <c r="C174" s="10">
        <v>47832.5</v>
      </c>
      <c r="D174" s="10">
        <v>49746.1</v>
      </c>
    </row>
    <row r="175" spans="1:4" ht="78.75" x14ac:dyDescent="0.2">
      <c r="A175" s="33" t="s">
        <v>94</v>
      </c>
      <c r="B175" s="26" t="s">
        <v>276</v>
      </c>
      <c r="C175" s="10">
        <f t="shared" ref="C175:D175" si="12">C176</f>
        <v>59511.4</v>
      </c>
      <c r="D175" s="10">
        <f t="shared" si="12"/>
        <v>59519.4</v>
      </c>
    </row>
    <row r="176" spans="1:4" ht="79.5" customHeight="1" x14ac:dyDescent="0.2">
      <c r="A176" s="34" t="s">
        <v>93</v>
      </c>
      <c r="B176" s="26" t="s">
        <v>277</v>
      </c>
      <c r="C176" s="10">
        <v>59511.4</v>
      </c>
      <c r="D176" s="10">
        <v>59519.4</v>
      </c>
    </row>
    <row r="177" spans="1:4" ht="47.25" x14ac:dyDescent="0.25">
      <c r="A177" s="28" t="s">
        <v>306</v>
      </c>
      <c r="B177" s="26" t="s">
        <v>331</v>
      </c>
      <c r="C177" s="10">
        <v>32000.799999999999</v>
      </c>
      <c r="D177" s="10">
        <v>0</v>
      </c>
    </row>
    <row r="178" spans="1:4" ht="81" customHeight="1" x14ac:dyDescent="0.2">
      <c r="A178" s="33" t="s">
        <v>307</v>
      </c>
      <c r="B178" s="26" t="s">
        <v>332</v>
      </c>
      <c r="C178" s="10">
        <f t="shared" ref="C178:D178" si="13">C179</f>
        <v>1790739.8</v>
      </c>
      <c r="D178" s="10">
        <f t="shared" si="13"/>
        <v>1862380.6</v>
      </c>
    </row>
    <row r="179" spans="1:4" ht="96.75" customHeight="1" x14ac:dyDescent="0.2">
      <c r="A179" s="34" t="s">
        <v>308</v>
      </c>
      <c r="B179" s="26" t="s">
        <v>333</v>
      </c>
      <c r="C179" s="10">
        <v>1790739.8</v>
      </c>
      <c r="D179" s="10">
        <v>1862380.6</v>
      </c>
    </row>
    <row r="180" spans="1:4" ht="63" x14ac:dyDescent="0.25">
      <c r="A180" s="28" t="s">
        <v>344</v>
      </c>
      <c r="B180" s="26" t="s">
        <v>345</v>
      </c>
      <c r="C180" s="10">
        <v>11158.1</v>
      </c>
      <c r="D180" s="10">
        <v>11604.4</v>
      </c>
    </row>
    <row r="181" spans="1:4" ht="15.75" x14ac:dyDescent="0.2">
      <c r="A181" s="33" t="s">
        <v>309</v>
      </c>
      <c r="B181" s="26" t="s">
        <v>278</v>
      </c>
      <c r="C181" s="10">
        <v>270076.90000000002</v>
      </c>
      <c r="D181" s="10">
        <v>288901.40000000002</v>
      </c>
    </row>
    <row r="182" spans="1:4" ht="15.75" x14ac:dyDescent="0.25">
      <c r="A182" s="27" t="s">
        <v>26</v>
      </c>
      <c r="B182" s="26" t="s">
        <v>279</v>
      </c>
      <c r="C182" s="10">
        <f>C183+C185+C187+C188+C190+C192+C193</f>
        <v>2234150.5</v>
      </c>
      <c r="D182" s="10">
        <f>D183+D185+D187+D188+D190+D192+D193</f>
        <v>3529103.5</v>
      </c>
    </row>
    <row r="183" spans="1:4" ht="63" x14ac:dyDescent="0.25">
      <c r="A183" s="28" t="s">
        <v>292</v>
      </c>
      <c r="B183" s="26" t="s">
        <v>280</v>
      </c>
      <c r="C183" s="10">
        <f t="shared" ref="C183:D183" si="14">C184</f>
        <v>276788.90000000002</v>
      </c>
      <c r="D183" s="10">
        <f t="shared" si="14"/>
        <v>276788.90000000002</v>
      </c>
    </row>
    <row r="184" spans="1:4" ht="64.5" customHeight="1" x14ac:dyDescent="0.2">
      <c r="A184" s="34" t="s">
        <v>131</v>
      </c>
      <c r="B184" s="26" t="s">
        <v>281</v>
      </c>
      <c r="C184" s="10">
        <v>276788.90000000002</v>
      </c>
      <c r="D184" s="10">
        <v>276788.90000000002</v>
      </c>
    </row>
    <row r="185" spans="1:4" ht="63" x14ac:dyDescent="0.2">
      <c r="A185" s="31" t="s">
        <v>310</v>
      </c>
      <c r="B185" s="26" t="s">
        <v>334</v>
      </c>
      <c r="C185" s="10">
        <f t="shared" ref="C185:D185" si="15">C186</f>
        <v>828</v>
      </c>
      <c r="D185" s="10">
        <f t="shared" si="15"/>
        <v>828</v>
      </c>
    </row>
    <row r="186" spans="1:4" ht="64.5" customHeight="1" x14ac:dyDescent="0.2">
      <c r="A186" s="34" t="s">
        <v>311</v>
      </c>
      <c r="B186" s="26" t="s">
        <v>335</v>
      </c>
      <c r="C186" s="10">
        <v>828</v>
      </c>
      <c r="D186" s="10">
        <v>828</v>
      </c>
    </row>
    <row r="187" spans="1:4" ht="78.75" x14ac:dyDescent="0.2">
      <c r="A187" s="31" t="s">
        <v>132</v>
      </c>
      <c r="B187" s="26" t="s">
        <v>282</v>
      </c>
      <c r="C187" s="10">
        <v>617945.9</v>
      </c>
      <c r="D187" s="10">
        <v>617945.9</v>
      </c>
    </row>
    <row r="188" spans="1:4" ht="47.25" x14ac:dyDescent="0.2">
      <c r="A188" s="31" t="s">
        <v>312</v>
      </c>
      <c r="B188" s="26" t="s">
        <v>336</v>
      </c>
      <c r="C188" s="10">
        <f t="shared" ref="C188:D188" si="16">C189</f>
        <v>1193300.3999999999</v>
      </c>
      <c r="D188" s="10">
        <f t="shared" si="16"/>
        <v>2488253.4</v>
      </c>
    </row>
    <row r="189" spans="1:4" ht="66.75" customHeight="1" x14ac:dyDescent="0.2">
      <c r="A189" s="34" t="s">
        <v>313</v>
      </c>
      <c r="B189" s="26" t="s">
        <v>337</v>
      </c>
      <c r="C189" s="10">
        <v>1193300.3999999999</v>
      </c>
      <c r="D189" s="10">
        <v>2488253.4</v>
      </c>
    </row>
    <row r="190" spans="1:4" ht="126" x14ac:dyDescent="0.2">
      <c r="A190" s="31" t="s">
        <v>314</v>
      </c>
      <c r="B190" s="26" t="s">
        <v>338</v>
      </c>
      <c r="C190" s="10">
        <f t="shared" ref="C190:D190" si="17">C191</f>
        <v>12447.9</v>
      </c>
      <c r="D190" s="10">
        <f t="shared" si="17"/>
        <v>12447.9</v>
      </c>
    </row>
    <row r="191" spans="1:4" ht="129" customHeight="1" x14ac:dyDescent="0.2">
      <c r="A191" s="34" t="s">
        <v>315</v>
      </c>
      <c r="B191" s="26" t="s">
        <v>339</v>
      </c>
      <c r="C191" s="10">
        <v>12447.9</v>
      </c>
      <c r="D191" s="10">
        <v>12447.9</v>
      </c>
    </row>
    <row r="192" spans="1:4" ht="141.75" x14ac:dyDescent="0.2">
      <c r="A192" s="33" t="s">
        <v>316</v>
      </c>
      <c r="B192" s="26" t="s">
        <v>340</v>
      </c>
      <c r="C192" s="10">
        <v>130207.6</v>
      </c>
      <c r="D192" s="10">
        <v>130207.6</v>
      </c>
    </row>
    <row r="193" spans="1:4" ht="32.25" customHeight="1" x14ac:dyDescent="0.2">
      <c r="A193" s="33" t="s">
        <v>317</v>
      </c>
      <c r="B193" s="26" t="s">
        <v>341</v>
      </c>
      <c r="C193" s="10">
        <f>C194</f>
        <v>2631.8</v>
      </c>
      <c r="D193" s="10">
        <f t="shared" ref="D193" si="18">D194</f>
        <v>2631.8</v>
      </c>
    </row>
    <row r="194" spans="1:4" ht="48.75" customHeight="1" x14ac:dyDescent="0.2">
      <c r="A194" s="34" t="s">
        <v>318</v>
      </c>
      <c r="B194" s="26" t="s">
        <v>342</v>
      </c>
      <c r="C194" s="10">
        <v>2631.8</v>
      </c>
      <c r="D194" s="10">
        <v>2631.8</v>
      </c>
    </row>
    <row r="195" spans="1:4" ht="15.75" x14ac:dyDescent="0.2">
      <c r="A195" s="36" t="s">
        <v>135</v>
      </c>
      <c r="B195" s="35" t="s">
        <v>343</v>
      </c>
      <c r="C195" s="37">
        <f t="shared" ref="C195:D197" si="19">C196</f>
        <v>3500</v>
      </c>
      <c r="D195" s="37">
        <f t="shared" si="19"/>
        <v>3500</v>
      </c>
    </row>
    <row r="196" spans="1:4" ht="31.5" x14ac:dyDescent="0.2">
      <c r="A196" s="38" t="s">
        <v>40</v>
      </c>
      <c r="B196" s="35" t="s">
        <v>283</v>
      </c>
      <c r="C196" s="37">
        <f t="shared" si="19"/>
        <v>3500</v>
      </c>
      <c r="D196" s="37">
        <f t="shared" si="19"/>
        <v>3500</v>
      </c>
    </row>
    <row r="197" spans="1:4" ht="31.5" x14ac:dyDescent="0.2">
      <c r="A197" s="39" t="s">
        <v>40</v>
      </c>
      <c r="B197" s="35" t="s">
        <v>284</v>
      </c>
      <c r="C197" s="37">
        <f t="shared" si="19"/>
        <v>3500</v>
      </c>
      <c r="D197" s="37">
        <f t="shared" si="19"/>
        <v>3500</v>
      </c>
    </row>
    <row r="198" spans="1:4" ht="31.5" x14ac:dyDescent="0.2">
      <c r="A198" s="40" t="s">
        <v>40</v>
      </c>
      <c r="B198" s="35" t="s">
        <v>284</v>
      </c>
      <c r="C198" s="37">
        <v>3500</v>
      </c>
      <c r="D198" s="37">
        <v>3500</v>
      </c>
    </row>
    <row r="199" spans="1:4" ht="15.75" x14ac:dyDescent="0.2">
      <c r="A199" s="41" t="s">
        <v>27</v>
      </c>
      <c r="B199" s="24"/>
      <c r="C199" s="25">
        <f>C137+C14</f>
        <v>101929737.3</v>
      </c>
      <c r="D199" s="25">
        <f>D137+D14</f>
        <v>101152630.2</v>
      </c>
    </row>
  </sheetData>
  <sheetProtection selectLockedCells="1" selectUnlockedCells="1"/>
  <autoFilter ref="A13:D199"/>
  <mergeCells count="6">
    <mergeCell ref="A7:D7"/>
    <mergeCell ref="A10:A13"/>
    <mergeCell ref="B10:B13"/>
    <mergeCell ref="C10:D11"/>
    <mergeCell ref="C12:C13"/>
    <mergeCell ref="D12:D13"/>
  </mergeCells>
  <pageMargins left="0.78740157480314965" right="0.39370078740157483" top="0.78740157480314965" bottom="0.78740157480314965" header="0.51181102362204722" footer="0.39370078740157483"/>
  <pageSetup paperSize="9" scale="70" fitToHeight="0" orientation="portrait" r:id="rId1"/>
  <headerFooter differentFirst="1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Прил.3 в Закон</vt:lpstr>
      <vt:lpstr>'Прил.3 в Закон'!Заголовки_для_печати</vt:lpstr>
      <vt:lpstr>'Прил.3 в Закон'!Область_печати</vt:lpstr>
    </vt:vector>
  </TitlesOfParts>
  <Company>DepFin 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Ясевич</dc:creator>
  <cp:lastModifiedBy>k224</cp:lastModifiedBy>
  <cp:lastPrinted>2014-10-18T05:55:08Z</cp:lastPrinted>
  <dcterms:created xsi:type="dcterms:W3CDTF">2009-01-15T06:05:27Z</dcterms:created>
  <dcterms:modified xsi:type="dcterms:W3CDTF">2014-10-24T05:41:46Z</dcterms:modified>
</cp:coreProperties>
</file>